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Margot Lemmens</author>
  </authors>
  <commentList>
    <comment ref="D93" authorId="0">
      <text>
        <r>
          <rPr>
            <b/>
            <sz val="8"/>
            <rFont val="Tahoma"/>
            <family val="2"/>
          </rPr>
          <t>Margot Lemmens: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<sst xmlns="http://schemas.openxmlformats.org/spreadsheetml/2006/main" count="563" uniqueCount="368">
  <si>
    <t>Nieuwe versie</t>
  </si>
  <si>
    <r>
      <t xml:space="preserve">Materialen voor </t>
    </r>
    <r>
      <rPr>
        <b/>
        <sz val="10"/>
        <color indexed="10"/>
        <rFont val="Arial"/>
        <family val="2"/>
      </rPr>
      <t>100 lln,</t>
    </r>
    <r>
      <rPr>
        <b/>
        <sz val="10"/>
        <rFont val="Arial"/>
        <family val="2"/>
      </rPr>
      <t xml:space="preserve"> bij andere aantallen gelden</t>
    </r>
  </si>
  <si>
    <t>verschillende prijzen en artikelnummers.</t>
  </si>
  <si>
    <r>
      <t>Voor speciaal gezaagde maten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</si>
  <si>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</si>
  <si>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t>Als u de leerlingen zelf laat zagen, kunt u andere</t>
  </si>
  <si>
    <t>maten en hoeveelheden bestellen.</t>
  </si>
  <si>
    <t>Ook voor de proeven levert Opitec vele materialen.</t>
  </si>
  <si>
    <t>Kijk hiervoor op</t>
  </si>
  <si>
    <t>www.opitec.nl</t>
  </si>
  <si>
    <t>Werkstuk</t>
  </si>
  <si>
    <t>Art.no.</t>
  </si>
  <si>
    <t xml:space="preserve">Benodigd materiaal </t>
  </si>
  <si>
    <t>Prijs per stuk</t>
  </si>
  <si>
    <t>Nodig per 100 lln</t>
  </si>
  <si>
    <t>Nodig per ll.</t>
  </si>
  <si>
    <t>Totaalprijs per 100 lln</t>
  </si>
  <si>
    <t>Aantal te bestellen</t>
  </si>
  <si>
    <t>Totaalprijs bestelling</t>
  </si>
  <si>
    <t>1VMBO-L A</t>
  </si>
  <si>
    <t>1.1</t>
  </si>
  <si>
    <t>Een technische bril</t>
  </si>
  <si>
    <t>1 x A4</t>
  </si>
  <si>
    <r>
      <t>Ijzerdraad, Ø 1,2 mm, 510 staven van 1 mtr.</t>
    </r>
    <r>
      <rPr>
        <sz val="10"/>
        <color indexed="10"/>
        <rFont val="Arial"/>
        <family val="2"/>
      </rPr>
      <t>**</t>
    </r>
  </si>
  <si>
    <t>1 mtr</t>
  </si>
  <si>
    <r>
      <t>2 rol schilderstape 50 m, breedte 18mm</t>
    </r>
    <r>
      <rPr>
        <sz val="10"/>
        <color indexed="10"/>
        <rFont val="Arial"/>
        <family val="2"/>
      </rPr>
      <t>**</t>
    </r>
  </si>
  <si>
    <t>1.5</t>
  </si>
  <si>
    <t>Bewaarmap</t>
  </si>
  <si>
    <r>
      <t>Wit ivoorkarton 250 g/m2, 50 x 65cm, 10 vel</t>
    </r>
    <r>
      <rPr>
        <sz val="10"/>
        <color indexed="10"/>
        <rFont val="Arial"/>
        <family val="2"/>
      </rPr>
      <t>**</t>
    </r>
  </si>
  <si>
    <t>400x300mm</t>
  </si>
  <si>
    <t>Gekleurd elastiek Ø 3 x 250 mm</t>
  </si>
  <si>
    <t>niet leverbaar</t>
  </si>
  <si>
    <t>1.7</t>
  </si>
  <si>
    <t>Pennenhouder</t>
  </si>
  <si>
    <t>Multiplex 6 x 150 x 150mm*</t>
  </si>
  <si>
    <t>1 stuk</t>
  </si>
  <si>
    <t>Vuren balkje 1050 x 27 x 27 mm</t>
  </si>
  <si>
    <t>27x27x30mm</t>
  </si>
  <si>
    <t>2.3</t>
  </si>
  <si>
    <t xml:space="preserve">Kandelaar </t>
  </si>
  <si>
    <t xml:space="preserve">Multiplex 70x120x12 mm* </t>
  </si>
  <si>
    <t>1 st. per 2 lln</t>
  </si>
  <si>
    <t>Triplex 150 x 70 x 4mm*</t>
  </si>
  <si>
    <r>
      <t>IJzerdraad Ø 2 x1000</t>
    </r>
    <r>
      <rPr>
        <sz val="10"/>
        <color indexed="10"/>
        <rFont val="Arial"/>
        <family val="2"/>
      </rPr>
      <t xml:space="preserve">** </t>
    </r>
    <r>
      <rPr>
        <sz val="10"/>
        <rFont val="Arial"/>
        <family val="2"/>
      </rPr>
      <t>(200 stuks)</t>
    </r>
  </si>
  <si>
    <t>800 mm</t>
  </si>
  <si>
    <r>
      <t>Moer M4, 100 stuks</t>
    </r>
    <r>
      <rPr>
        <sz val="10"/>
        <color indexed="10"/>
        <rFont val="Arial"/>
        <family val="2"/>
      </rPr>
      <t>**</t>
    </r>
  </si>
  <si>
    <t>3 stuks</t>
  </si>
  <si>
    <r>
      <t>Tussenring M4, 1000 stuks</t>
    </r>
    <r>
      <rPr>
        <sz val="10"/>
        <color indexed="10"/>
        <rFont val="Arial"/>
        <family val="2"/>
      </rPr>
      <t>**</t>
    </r>
  </si>
  <si>
    <t>4 stuks</t>
  </si>
  <si>
    <t>2 stuks</t>
  </si>
  <si>
    <r>
      <t>Cilinderkop bout M3 x 16, 100 stuks</t>
    </r>
    <r>
      <rPr>
        <sz val="10"/>
        <color indexed="10"/>
        <rFont val="Arial"/>
        <family val="2"/>
      </rPr>
      <t>**</t>
    </r>
  </si>
  <si>
    <r>
      <t>Moer M3, 100 stuks</t>
    </r>
    <r>
      <rPr>
        <sz val="10"/>
        <color indexed="10"/>
        <rFont val="Arial"/>
        <family val="2"/>
      </rPr>
      <t>**</t>
    </r>
  </si>
  <si>
    <t>Waxinelichtje 100 stuks</t>
  </si>
  <si>
    <t>Fotokokertje niet leverbaar</t>
  </si>
  <si>
    <t>2.4</t>
  </si>
  <si>
    <t>Memohouder</t>
  </si>
  <si>
    <t>Plexiglas helder 140 x 50 x 3 mm*</t>
  </si>
  <si>
    <t>Cilinderkop bout M3 x 16mm, 100 stuks</t>
  </si>
  <si>
    <t>Knikkers, 100 stuks</t>
  </si>
  <si>
    <t>2.7</t>
  </si>
  <si>
    <t>Legpuzzel</t>
  </si>
  <si>
    <t>Triplex 100 x 150 x 4mm*</t>
  </si>
  <si>
    <t>Carbonpapier</t>
  </si>
  <si>
    <t>100 x 150mm</t>
  </si>
  <si>
    <t>CD-rekje</t>
  </si>
  <si>
    <t>Triplex 160 x 130 x 4mm*</t>
  </si>
  <si>
    <t>Grenen latje 10 x 5mm x 500 mm</t>
  </si>
  <si>
    <t>160 mm</t>
  </si>
  <si>
    <t>Rondhout Ø 8mm x 500 mm, 10 stuks</t>
  </si>
  <si>
    <t>140 mm</t>
  </si>
  <si>
    <t>Lasdraad Ø 3mm x 500mm, 10 stuks</t>
  </si>
  <si>
    <r>
      <t>Houtschroef Ø 3x12mm, 100 stuks</t>
    </r>
    <r>
      <rPr>
        <sz val="10"/>
        <color indexed="10"/>
        <rFont val="Arial"/>
        <family val="2"/>
      </rPr>
      <t>**</t>
    </r>
  </si>
  <si>
    <t>2.8</t>
  </si>
  <si>
    <t>Knikkerbiljart</t>
  </si>
  <si>
    <t>Triplex 240 x 140 x 3mm*</t>
  </si>
  <si>
    <t>Triplex 128 x 100 x 4mm*</t>
  </si>
  <si>
    <t>Triplex 128 x 35 x 5mm*</t>
  </si>
  <si>
    <t>Grenen lat 5 x 20 x 240*</t>
  </si>
  <si>
    <t>Grenen lat 128 x 20 x 5mm*</t>
  </si>
  <si>
    <t>Knikkersjoelbak</t>
  </si>
  <si>
    <t>Multiplex 128 x 35 x 6mm*</t>
  </si>
  <si>
    <t>Grenen lat 850 x 20 x 5mm*</t>
  </si>
  <si>
    <r>
      <t>Bolkopschroef 2,9 x 9,5mm</t>
    </r>
    <r>
      <rPr>
        <sz val="10"/>
        <color indexed="10"/>
        <rFont val="Arial"/>
        <family val="2"/>
      </rPr>
      <t>**</t>
    </r>
  </si>
  <si>
    <t>Houten latje 500 x 10 x 10 mm</t>
  </si>
  <si>
    <t>45 mm</t>
  </si>
  <si>
    <t>Knikkerrollerbaan</t>
  </si>
  <si>
    <t>Triplex 340 x 100 x 3mm*</t>
  </si>
  <si>
    <t>Triplex 140 x 45 x 3mm*</t>
  </si>
  <si>
    <t>Grenen lat 600 x 20 x 5mm*</t>
  </si>
  <si>
    <t>2 x 300mm</t>
  </si>
  <si>
    <t>Balk vuren 150 x 18 x 18mm*</t>
  </si>
  <si>
    <t>2 x 375mm</t>
  </si>
  <si>
    <t>Vierkante lat 350 x 10 x 10mm*</t>
  </si>
  <si>
    <t>1 VMBO-L B</t>
  </si>
  <si>
    <t>3.2</t>
  </si>
  <si>
    <t>Oppakker</t>
  </si>
  <si>
    <t>Multiplex 190x 120 x 6mm*</t>
  </si>
  <si>
    <t>Vuren lat 380 x 20 x 5mm*</t>
  </si>
  <si>
    <t>Boutje M3 x 16</t>
  </si>
  <si>
    <t>Moeren M3</t>
  </si>
  <si>
    <t>PTT elastieken</t>
  </si>
  <si>
    <t>Katoenkoord</t>
  </si>
  <si>
    <t>50 cm</t>
  </si>
  <si>
    <t>3.3</t>
  </si>
  <si>
    <t>Brievenweger</t>
  </si>
  <si>
    <t>Multiplex 340 x 35 x 6mm*</t>
  </si>
  <si>
    <t>Multiplex 250 x 150 x 6 mm*</t>
  </si>
  <si>
    <t>Multiplex 60x60x6mm*</t>
  </si>
  <si>
    <t>Rondhout  Ø 30 mm, 500 mm lang</t>
  </si>
  <si>
    <t>35 mm</t>
  </si>
  <si>
    <t>Rondhout Ø 6mm, 5 mtr.</t>
  </si>
  <si>
    <t>40 mm</t>
  </si>
  <si>
    <t>Grenen plankje 18 x 56 x 100 mm*</t>
  </si>
  <si>
    <t>Balkje, 18 x 18 x 1050 mm</t>
  </si>
  <si>
    <t>Lasdraad Ø3 mm, 10 stuks 500 mm lang</t>
  </si>
  <si>
    <t>65 mm</t>
  </si>
  <si>
    <t>Spaarpot</t>
  </si>
  <si>
    <t>Multiplex 300 x 100 x 6mm*</t>
  </si>
  <si>
    <t xml:space="preserve">1 stuk </t>
  </si>
  <si>
    <t>Multiplex 112 x 60 x 6 mm*</t>
  </si>
  <si>
    <t>Multiplex 165 x 75 x 4 mm* (+ deel C)</t>
  </si>
  <si>
    <t>Latje 500 x 5 x 5 mm</t>
  </si>
  <si>
    <t>50 mm</t>
  </si>
  <si>
    <t>Plexiglas transparant 100 x 100 x 2mm*</t>
  </si>
  <si>
    <r>
      <t>Bouten M3 x 40, 100 st.</t>
    </r>
    <r>
      <rPr>
        <sz val="10"/>
        <color indexed="10"/>
        <rFont val="Arial"/>
        <family val="2"/>
      </rPr>
      <t>**</t>
    </r>
  </si>
  <si>
    <r>
      <t>Moeren M3, 100 st.</t>
    </r>
    <r>
      <rPr>
        <sz val="10"/>
        <color indexed="10"/>
        <rFont val="Arial"/>
        <family val="2"/>
      </rPr>
      <t>**</t>
    </r>
  </si>
  <si>
    <r>
      <t>Tussenring M3, 1000 st.</t>
    </r>
    <r>
      <rPr>
        <sz val="10"/>
        <color indexed="10"/>
        <rFont val="Arial"/>
        <family val="2"/>
      </rPr>
      <t>**</t>
    </r>
  </si>
  <si>
    <t>5 stuks</t>
  </si>
  <si>
    <r>
      <t>Rietjes</t>
    </r>
    <r>
      <rPr>
        <sz val="10"/>
        <color indexed="10"/>
        <rFont val="Arial"/>
        <family val="2"/>
      </rPr>
      <t>**</t>
    </r>
  </si>
  <si>
    <t>20 mm</t>
  </si>
  <si>
    <t>Pikkende vogel</t>
  </si>
  <si>
    <t>Multiplex 130 x 110 x 6 mm*</t>
  </si>
  <si>
    <t>Grenen lat 210 x 27 x 12mm*</t>
  </si>
  <si>
    <t>Grenen lat 7 x 18 x 500mm</t>
  </si>
  <si>
    <t>25 mm</t>
  </si>
  <si>
    <t>Vuren balkje 18 x 18 x 1050mm</t>
  </si>
  <si>
    <t>30 mm</t>
  </si>
  <si>
    <t>Aluminium plat profiel 1000 x 20 x 2 mm</t>
  </si>
  <si>
    <t>10 mm</t>
  </si>
  <si>
    <r>
      <t>Rondhout Ø 8 mm, 5 mtr.</t>
    </r>
    <r>
      <rPr>
        <sz val="10"/>
        <color indexed="10"/>
        <rFont val="Arial"/>
        <family val="2"/>
      </rPr>
      <t>**</t>
    </r>
  </si>
  <si>
    <t>120mm</t>
  </si>
  <si>
    <t>Triplex 565 x 65 x 3 mm*</t>
  </si>
  <si>
    <t>Vuren lat 18 x 18 x 1050mm</t>
  </si>
  <si>
    <t>80 mm</t>
  </si>
  <si>
    <t>Grenen lat 150 x 27 x 12mm*</t>
  </si>
  <si>
    <r>
      <t>Gegalvaniseerd ijzerdraad 5 kg, Ø 1,6 mm, 300 st</t>
    </r>
    <r>
      <rPr>
        <sz val="10"/>
        <color indexed="10"/>
        <rFont val="Arial"/>
        <family val="2"/>
      </rPr>
      <t>**</t>
    </r>
  </si>
  <si>
    <t>150 mm</t>
  </si>
  <si>
    <r>
      <t>Bout M3 x 40</t>
    </r>
    <r>
      <rPr>
        <sz val="10"/>
        <color indexed="10"/>
        <rFont val="Arial"/>
        <family val="2"/>
      </rPr>
      <t>**</t>
    </r>
  </si>
  <si>
    <r>
      <t>Bout M3 x 20</t>
    </r>
    <r>
      <rPr>
        <sz val="10"/>
        <color indexed="10"/>
        <rFont val="Arial"/>
        <family val="2"/>
      </rPr>
      <t>**</t>
    </r>
  </si>
  <si>
    <r>
      <t>Moer M3</t>
    </r>
    <r>
      <rPr>
        <sz val="10"/>
        <color indexed="10"/>
        <rFont val="Arial"/>
        <family val="2"/>
      </rPr>
      <t>**</t>
    </r>
  </si>
  <si>
    <r>
      <t>Moer M4</t>
    </r>
    <r>
      <rPr>
        <sz val="10"/>
        <color indexed="10"/>
        <rFont val="Arial"/>
        <family val="2"/>
      </rPr>
      <t>**</t>
    </r>
  </si>
  <si>
    <r>
      <t>Schroefoog</t>
    </r>
    <r>
      <rPr>
        <sz val="10"/>
        <color indexed="10"/>
        <rFont val="Arial"/>
        <family val="2"/>
      </rPr>
      <t>**</t>
    </r>
  </si>
  <si>
    <t>4.5</t>
  </si>
  <si>
    <t>Pietje Bello</t>
  </si>
  <si>
    <t>Triplex 200 x 200 x 3mm*</t>
  </si>
  <si>
    <t>Latje 200 x 27 x 12 mm*</t>
  </si>
  <si>
    <t>Pak beuken wielen Ø 50mm</t>
  </si>
  <si>
    <t>Pak deuvels Ø 6 x 30mm, 200 stuks</t>
  </si>
  <si>
    <t>Multiplex 60 x60 x6 mm*</t>
  </si>
  <si>
    <t>Grenen latje 5 x 15 x 500 mm</t>
  </si>
  <si>
    <t>60mm</t>
  </si>
  <si>
    <r>
      <t>Rondhout Ø 10 mm, 5 mtr</t>
    </r>
    <r>
      <rPr>
        <sz val="10"/>
        <color indexed="10"/>
        <rFont val="Arial"/>
        <family val="2"/>
      </rPr>
      <t>**</t>
    </r>
  </si>
  <si>
    <t>145mm</t>
  </si>
  <si>
    <t>Grenen latje 1050 x 27 x 18 mm</t>
  </si>
  <si>
    <t>40mm</t>
  </si>
  <si>
    <t>Grenen latje 12 x 18 x 1050mm</t>
  </si>
  <si>
    <t>110mm</t>
  </si>
  <si>
    <r>
      <t>Bout M3 x 30</t>
    </r>
    <r>
      <rPr>
        <sz val="10"/>
        <color indexed="10"/>
        <rFont val="Arial"/>
        <family val="2"/>
      </rPr>
      <t>**</t>
    </r>
  </si>
  <si>
    <r>
      <t>Tussenringen M3</t>
    </r>
    <r>
      <rPr>
        <sz val="10"/>
        <color indexed="10"/>
        <rFont val="Arial"/>
        <family val="2"/>
      </rPr>
      <t>**</t>
    </r>
  </si>
  <si>
    <t>4.6</t>
  </si>
  <si>
    <t>Hijskraan</t>
  </si>
  <si>
    <t>Multiplex 700 x 27 x 6 mm*</t>
  </si>
  <si>
    <t>Multiplex 220 x 54 x 6 mm* (+ blokkeerwiel)</t>
  </si>
  <si>
    <r>
      <t>Schroefoog 16 x 5mm, 100 stuks</t>
    </r>
    <r>
      <rPr>
        <sz val="10"/>
        <color indexed="10"/>
        <rFont val="Arial"/>
        <family val="2"/>
      </rPr>
      <t>**</t>
    </r>
  </si>
  <si>
    <r>
      <t>Pak spaanplaatschroeven, 3 x 12, 100 stuks</t>
    </r>
    <r>
      <rPr>
        <sz val="10"/>
        <color indexed="10"/>
        <rFont val="Arial"/>
        <family val="2"/>
      </rPr>
      <t>**</t>
    </r>
  </si>
  <si>
    <t>Katrolwiel 30 mm met boring, 10 stuks</t>
  </si>
  <si>
    <t>MDF plaat 180 x 70 x 16mm*</t>
  </si>
  <si>
    <r>
      <t>Rondhout  Ø 6 mm, 500 mm</t>
    </r>
    <r>
      <rPr>
        <sz val="10"/>
        <color indexed="10"/>
        <rFont val="Arial"/>
        <family val="2"/>
      </rPr>
      <t>**</t>
    </r>
  </si>
  <si>
    <r>
      <t>Pak beuken wielen Ø 50mm</t>
    </r>
    <r>
      <rPr>
        <sz val="10"/>
        <color indexed="10"/>
        <rFont val="Arial"/>
        <family val="2"/>
      </rPr>
      <t xml:space="preserve">**, </t>
    </r>
    <r>
      <rPr>
        <sz val="10"/>
        <rFont val="Arial"/>
        <family val="2"/>
      </rPr>
      <t>10 stuks</t>
    </r>
  </si>
  <si>
    <r>
      <t>Rondhout Ø 20 mm, 500mm lang</t>
    </r>
    <r>
      <rPr>
        <sz val="10"/>
        <color indexed="10"/>
        <rFont val="Arial"/>
        <family val="2"/>
      </rPr>
      <t>**</t>
    </r>
  </si>
  <si>
    <r>
      <t>Katoenkoord, 160 mtr</t>
    </r>
    <r>
      <rPr>
        <sz val="10"/>
        <color indexed="10"/>
        <rFont val="Arial"/>
        <family val="2"/>
      </rPr>
      <t>**</t>
    </r>
  </si>
  <si>
    <t>6.2</t>
  </si>
  <si>
    <t>Fiets</t>
  </si>
  <si>
    <t>Triplex 290 x 160 x 4 mm*</t>
  </si>
  <si>
    <t>Latje 500 x 30 x 5mm</t>
  </si>
  <si>
    <t>200 mm</t>
  </si>
  <si>
    <r>
      <t>Draadeind Ø 3mm, 10 stuks 200mm lang</t>
    </r>
    <r>
      <rPr>
        <sz val="10"/>
        <color indexed="10"/>
        <rFont val="Arial"/>
        <family val="2"/>
      </rPr>
      <t>**</t>
    </r>
  </si>
  <si>
    <t>70mm</t>
  </si>
  <si>
    <t>2 VMBO-L A</t>
  </si>
  <si>
    <t>1.4</t>
  </si>
  <si>
    <t>Elastiekauto</t>
  </si>
  <si>
    <t>Multiplex 200 x 56 x 6mm*</t>
  </si>
  <si>
    <r>
      <t>Schroefogen 10 mm, 100 st.</t>
    </r>
    <r>
      <rPr>
        <sz val="10"/>
        <color indexed="10"/>
        <rFont val="Arial"/>
        <family val="2"/>
      </rPr>
      <t>**</t>
    </r>
  </si>
  <si>
    <r>
      <t>Schoefhaken 15 mm, 100 st.</t>
    </r>
    <r>
      <rPr>
        <sz val="10"/>
        <color indexed="10"/>
        <rFont val="Arial"/>
        <family val="2"/>
      </rPr>
      <t>**</t>
    </r>
  </si>
  <si>
    <r>
      <t>Draadeind M4, 300 mm, 10 st</t>
    </r>
    <r>
      <rPr>
        <sz val="10"/>
        <color indexed="10"/>
        <rFont val="Arial"/>
        <family val="2"/>
      </rPr>
      <t>**</t>
    </r>
    <r>
      <rPr>
        <sz val="10"/>
        <rFont val="Arial"/>
        <family val="0"/>
      </rPr>
      <t>.</t>
    </r>
  </si>
  <si>
    <r>
      <t>Moeren M4, 100 st.</t>
    </r>
    <r>
      <rPr>
        <sz val="10"/>
        <color indexed="10"/>
        <rFont val="Arial"/>
        <family val="2"/>
      </rPr>
      <t>**</t>
    </r>
  </si>
  <si>
    <r>
      <t>Tussenring M4, 1000 st</t>
    </r>
    <r>
      <rPr>
        <sz val="10"/>
        <color indexed="10"/>
        <rFont val="Arial"/>
        <family val="2"/>
      </rPr>
      <t>**</t>
    </r>
  </si>
  <si>
    <t>Katoenkoord ecr, 160 m</t>
  </si>
  <si>
    <r>
      <t>Elastiekjes</t>
    </r>
    <r>
      <rPr>
        <sz val="10"/>
        <color indexed="10"/>
        <rFont val="Arial"/>
        <family val="2"/>
      </rPr>
      <t>**</t>
    </r>
  </si>
  <si>
    <t>Populier triplex plaatje 300 x 210 x 3 mm</t>
  </si>
  <si>
    <r>
      <t>Rondhout Ø 8mm, pak 10 stuks</t>
    </r>
    <r>
      <rPr>
        <sz val="10"/>
        <color indexed="10"/>
        <rFont val="Arial"/>
        <family val="2"/>
      </rPr>
      <t>**</t>
    </r>
  </si>
  <si>
    <t>70 mm</t>
  </si>
  <si>
    <t>EVENTUEEL</t>
  </si>
  <si>
    <t>Beuken wielen, 60/10mm met boorgat, 10 st.</t>
  </si>
  <si>
    <t>alternatief voor deksels</t>
  </si>
  <si>
    <t>Informatiespel</t>
  </si>
  <si>
    <t>Gabon triplex plaatje 300 x 210 x 4 mm</t>
  </si>
  <si>
    <t>Latje 5 x 10 x 550 mm</t>
  </si>
  <si>
    <r>
      <t>Boutje M3 x 12, 100 st</t>
    </r>
    <r>
      <rPr>
        <sz val="10"/>
        <color indexed="10"/>
        <rFont val="Arial"/>
        <family val="2"/>
      </rPr>
      <t>**</t>
    </r>
  </si>
  <si>
    <t>18 stuks</t>
  </si>
  <si>
    <t>20 stuks</t>
  </si>
  <si>
    <r>
      <t>Schellendraad 0,8/1,4, 100 mtr.</t>
    </r>
    <r>
      <rPr>
        <sz val="10"/>
        <color indexed="10"/>
        <rFont val="Arial"/>
        <family val="2"/>
      </rPr>
      <t>**</t>
    </r>
  </si>
  <si>
    <t>2,5mtr</t>
  </si>
  <si>
    <t>600mm</t>
  </si>
  <si>
    <t>Latje 12 x 27 x 100mm*</t>
  </si>
  <si>
    <t>Rondhout Ø 12 mm, 1000mm</t>
  </si>
  <si>
    <r>
      <t>Boutjes M3 x 40, 100 stuks</t>
    </r>
    <r>
      <rPr>
        <sz val="10"/>
        <color indexed="10"/>
        <rFont val="Arial"/>
        <family val="2"/>
      </rPr>
      <t>**</t>
    </r>
  </si>
  <si>
    <r>
      <t>Fitting E10, 100 stuks</t>
    </r>
    <r>
      <rPr>
        <sz val="10"/>
        <color indexed="10"/>
        <rFont val="Arial"/>
        <family val="2"/>
      </rPr>
      <t>**</t>
    </r>
  </si>
  <si>
    <r>
      <t>Lampje E10, 10 stuks</t>
    </r>
    <r>
      <rPr>
        <sz val="10"/>
        <color indexed="10"/>
        <rFont val="Arial"/>
        <family val="2"/>
      </rPr>
      <t>**</t>
    </r>
  </si>
  <si>
    <r>
      <t>Paperclips</t>
    </r>
    <r>
      <rPr>
        <sz val="10"/>
        <color indexed="10"/>
        <rFont val="Arial"/>
        <family val="2"/>
      </rPr>
      <t>**</t>
    </r>
  </si>
  <si>
    <r>
      <t>Batterij 4,5V, 12 stuks</t>
    </r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</t>
    </r>
  </si>
  <si>
    <t>1.10/1.11</t>
  </si>
  <si>
    <t>Nog meer logische</t>
  </si>
  <si>
    <t>schakelaars</t>
  </si>
  <si>
    <t>Vakwerkbrug</t>
  </si>
  <si>
    <r>
      <t>Ijslollystokjes, 500 st.</t>
    </r>
    <r>
      <rPr>
        <sz val="10"/>
        <color indexed="10"/>
        <rFont val="Arial"/>
        <family val="2"/>
      </rPr>
      <t>**</t>
    </r>
  </si>
  <si>
    <t>38 stuks p.gr</t>
  </si>
  <si>
    <t>opdracht</t>
  </si>
  <si>
    <t>groepsopdracht</t>
  </si>
  <si>
    <r>
      <t>Boutjes M4 x 16, 100 st</t>
    </r>
    <r>
      <rPr>
        <sz val="10"/>
        <color indexed="10"/>
        <rFont val="Arial"/>
        <family val="2"/>
      </rPr>
      <t>**</t>
    </r>
  </si>
  <si>
    <t>22 stuks p.gr</t>
  </si>
  <si>
    <t xml:space="preserve">aantallen afhankelijk </t>
  </si>
  <si>
    <r>
      <t>Moertjes M4, 100 st</t>
    </r>
    <r>
      <rPr>
        <sz val="10"/>
        <color indexed="10"/>
        <rFont val="Arial"/>
        <family val="2"/>
      </rPr>
      <t>**</t>
    </r>
  </si>
  <si>
    <t>van grootte groep</t>
  </si>
  <si>
    <t>Boogbrug</t>
  </si>
  <si>
    <r>
      <t>Katoenkoord ecr, 160 m</t>
    </r>
    <r>
      <rPr>
        <sz val="10"/>
        <color indexed="10"/>
        <rFont val="Arial"/>
        <family val="2"/>
      </rPr>
      <t>**</t>
    </r>
  </si>
  <si>
    <t>2 mtr. p groep</t>
  </si>
  <si>
    <t xml:space="preserve">Triplex 30 x 600x 3 mm* </t>
  </si>
  <si>
    <t>4 per groep</t>
  </si>
  <si>
    <t>Latje 18 x 18 x 1050mm</t>
  </si>
  <si>
    <t>160mm p.gr</t>
  </si>
  <si>
    <t>2.6</t>
  </si>
  <si>
    <t>Droomkamer</t>
  </si>
  <si>
    <t>MDF plaat 230 x 180 x 10mm*</t>
  </si>
  <si>
    <t>aantallen naar inzicht</t>
  </si>
  <si>
    <t>Grijsbord 2.00 mm 240 x 140*</t>
  </si>
  <si>
    <t>docent</t>
  </si>
  <si>
    <t>Grijsbord 2.00 mm 190 x 140 mm*</t>
  </si>
  <si>
    <t>Meubeltjes</t>
  </si>
  <si>
    <t>MDF plaat 1000 x 90 x 10mm*</t>
  </si>
  <si>
    <t>voor 10 lln</t>
  </si>
  <si>
    <t>Populier triplex 1000 x 90 x 3 mm*</t>
  </si>
  <si>
    <t xml:space="preserve">      "</t>
  </si>
  <si>
    <t>Polystyreen geel 1000 x 90 x 2 mm*</t>
  </si>
  <si>
    <r>
      <t>Beuken rondhout Ø 20 mm, 500mm</t>
    </r>
    <r>
      <rPr>
        <sz val="10"/>
        <color indexed="10"/>
        <rFont val="Arial"/>
        <family val="2"/>
      </rPr>
      <t>**</t>
    </r>
  </si>
  <si>
    <t xml:space="preserve">       "</t>
  </si>
  <si>
    <t>2 VMBO-L B</t>
  </si>
  <si>
    <t>Laadbakfiets</t>
  </si>
  <si>
    <t>Multiplex 160 x 70 x 6mm*</t>
  </si>
  <si>
    <r>
      <t>Beuken wielen Ø 60 mm, 10 stuks</t>
    </r>
    <r>
      <rPr>
        <sz val="10"/>
        <color indexed="10"/>
        <rFont val="Arial"/>
        <family val="2"/>
      </rPr>
      <t>**</t>
    </r>
  </si>
  <si>
    <r>
      <t>Beuken wielen Ø 40 mm, 10 stuks</t>
    </r>
    <r>
      <rPr>
        <sz val="10"/>
        <color indexed="10"/>
        <rFont val="Arial"/>
        <family val="2"/>
      </rPr>
      <t>**</t>
    </r>
  </si>
  <si>
    <r>
      <t>Moeren M4, 100 stuks</t>
    </r>
    <r>
      <rPr>
        <sz val="10"/>
        <color indexed="10"/>
        <rFont val="Arial"/>
        <family val="2"/>
      </rPr>
      <t>**</t>
    </r>
  </si>
  <si>
    <t>8 stuks</t>
  </si>
  <si>
    <t>Draadeind M4, 100 mm, 10 st.</t>
  </si>
  <si>
    <t>100 mm</t>
  </si>
  <si>
    <t>Gabon Multiplex 70 x 58 x 6mm*</t>
  </si>
  <si>
    <t>Latjes 5 x 30 x 500mm</t>
  </si>
  <si>
    <t>280 mm</t>
  </si>
  <si>
    <r>
      <t>Ijzerdraad Ø 2,8mm</t>
    </r>
    <r>
      <rPr>
        <sz val="10"/>
        <color indexed="10"/>
        <rFont val="Arial"/>
        <family val="2"/>
      </rPr>
      <t>**</t>
    </r>
  </si>
  <si>
    <t xml:space="preserve">Funfiets </t>
  </si>
  <si>
    <t>Beuken wielen Ø 40 mm, 10 stuks</t>
  </si>
  <si>
    <t>Gabon multiplex 150 x 70 x 6mm*</t>
  </si>
  <si>
    <r>
      <t>Rondhout Ø 6 mm, 5 mtr</t>
    </r>
    <r>
      <rPr>
        <sz val="10"/>
        <color indexed="10"/>
        <rFont val="Arial"/>
        <family val="2"/>
      </rPr>
      <t>**</t>
    </r>
  </si>
  <si>
    <r>
      <t>Ijzerdraad Ø 2,8mm, 200 stuks</t>
    </r>
    <r>
      <rPr>
        <sz val="10"/>
        <color indexed="10"/>
        <rFont val="Arial"/>
        <family val="2"/>
      </rPr>
      <t>**</t>
    </r>
  </si>
  <si>
    <t>Potlodenfiets</t>
  </si>
  <si>
    <t>Multiplex 130 x 80 x 6mm*</t>
  </si>
  <si>
    <t>Ledenpop</t>
  </si>
  <si>
    <t>Multiplex 150 x 68 x 6mm*</t>
  </si>
  <si>
    <t>Houten bal, 8 stuks</t>
  </si>
  <si>
    <t>Rondhout Ø 20mm x 1000mm</t>
  </si>
  <si>
    <t>130 mm</t>
  </si>
  <si>
    <r>
      <t>Rondhout Ø 4mmx 5000mm</t>
    </r>
    <r>
      <rPr>
        <sz val="10"/>
        <color indexed="10"/>
        <rFont val="Arial"/>
        <family val="2"/>
      </rPr>
      <t>**</t>
    </r>
  </si>
  <si>
    <r>
      <t>Boutje M3 x 40mm, 100 st.</t>
    </r>
    <r>
      <rPr>
        <sz val="10"/>
        <color indexed="10"/>
        <rFont val="Arial"/>
        <family val="2"/>
      </rPr>
      <t>**</t>
    </r>
  </si>
  <si>
    <r>
      <t>Boutje M3 x 20mm</t>
    </r>
    <r>
      <rPr>
        <sz val="10"/>
        <color indexed="10"/>
        <rFont val="Arial"/>
        <family val="2"/>
      </rPr>
      <t>**</t>
    </r>
  </si>
  <si>
    <r>
      <t>Moeren M3</t>
    </r>
    <r>
      <rPr>
        <sz val="10"/>
        <color indexed="10"/>
        <rFont val="Arial"/>
        <family val="2"/>
      </rPr>
      <t>**</t>
    </r>
  </si>
  <si>
    <t>6 stuks</t>
  </si>
  <si>
    <t>3.5</t>
  </si>
  <si>
    <t>Propellerauto</t>
  </si>
  <si>
    <t>Populieren Triplex 580 x 40 x 3mm*</t>
  </si>
  <si>
    <t>Grenen lat 5 x 15 x 500mm</t>
  </si>
  <si>
    <t>Grenen lat 18 x 18 x 500mm</t>
  </si>
  <si>
    <t>9 stuks</t>
  </si>
  <si>
    <t>Vuren lat 7 x 18 x 1050mm</t>
  </si>
  <si>
    <t>220mm</t>
  </si>
  <si>
    <t>Schroefoog 12 x 4mm, 100 stuks</t>
  </si>
  <si>
    <t>Tandwielen Ø 40mm, 10 stuks</t>
  </si>
  <si>
    <t>Tandwielen Ø 20 mm, 10 stuks</t>
  </si>
  <si>
    <r>
      <t>Bouten M4 x 50mm, 100 stuks</t>
    </r>
    <r>
      <rPr>
        <sz val="10"/>
        <color indexed="10"/>
        <rFont val="Arial"/>
        <family val="2"/>
      </rPr>
      <t>**</t>
    </r>
  </si>
  <si>
    <r>
      <t>Draadeind M4 x 300mm, 10 stuks</t>
    </r>
    <r>
      <rPr>
        <sz val="10"/>
        <color indexed="10"/>
        <rFont val="Arial"/>
        <family val="2"/>
      </rPr>
      <t>**</t>
    </r>
  </si>
  <si>
    <t>Polystyreen geel, 125 x 60 x 2mm*</t>
  </si>
  <si>
    <t>Grenen lat 12 x 44 x 1050mm</t>
  </si>
  <si>
    <r>
      <t>Houtschroef 3 x 16mm</t>
    </r>
    <r>
      <rPr>
        <sz val="10"/>
        <color indexed="10"/>
        <rFont val="Arial"/>
        <family val="2"/>
      </rPr>
      <t>**</t>
    </r>
  </si>
  <si>
    <t>1stuk</t>
  </si>
  <si>
    <r>
      <t>Schellendraad, 100 mtr</t>
    </r>
    <r>
      <rPr>
        <sz val="10"/>
        <color indexed="10"/>
        <rFont val="Arial"/>
        <family val="2"/>
      </rPr>
      <t>**</t>
    </r>
  </si>
  <si>
    <t>200mm</t>
  </si>
  <si>
    <t>Paperclips, 1000 stuks</t>
  </si>
  <si>
    <t>Propeller</t>
  </si>
  <si>
    <t>Motor R21, 10 stuks</t>
  </si>
  <si>
    <t>Veerstaalklem</t>
  </si>
  <si>
    <r>
      <t>Platte batterij 4,5V</t>
    </r>
    <r>
      <rPr>
        <sz val="10"/>
        <color indexed="10"/>
        <rFont val="Arial"/>
        <family val="2"/>
      </rPr>
      <t>**</t>
    </r>
  </si>
  <si>
    <t>4.3</t>
  </si>
  <si>
    <t>Communicatiespel</t>
  </si>
  <si>
    <t>Grijsbord 320 x220 x 2mm*</t>
  </si>
  <si>
    <t>Balkjes 12,5 x 12,5 x 1050mm</t>
  </si>
  <si>
    <t>30mm</t>
  </si>
  <si>
    <t>Rondhout Ø 12mm x1000mm</t>
  </si>
  <si>
    <t>60 mm</t>
  </si>
  <si>
    <t>Houten ballen Ø 10 mm, 40 stuks</t>
  </si>
  <si>
    <t>Luidspreker</t>
  </si>
  <si>
    <t>Grijsbord 250 x 200 x 2mm*</t>
  </si>
  <si>
    <t>Triplex 250 x 80 x 6mm*</t>
  </si>
  <si>
    <t>Triplex 192 x 80 x 6 mm*</t>
  </si>
  <si>
    <r>
      <t>Fotokarton, 250 vel A4</t>
    </r>
    <r>
      <rPr>
        <sz val="10"/>
        <color indexed="10"/>
        <rFont val="Arial"/>
        <family val="2"/>
      </rPr>
      <t>**</t>
    </r>
  </si>
  <si>
    <t>1 vel</t>
  </si>
  <si>
    <r>
      <t>Koperdraad 0,3 mm, 100 meter</t>
    </r>
    <r>
      <rPr>
        <sz val="10"/>
        <color indexed="10"/>
        <rFont val="Arial"/>
        <family val="2"/>
      </rPr>
      <t>**</t>
    </r>
  </si>
  <si>
    <t>5 mtr</t>
  </si>
  <si>
    <t>Messing hulzen Ø 5mm x 0,5 x 15mm, 10 stuks</t>
  </si>
  <si>
    <t>Latje 5 x 30 x 250mm*</t>
  </si>
  <si>
    <t>Berichten doorgever</t>
  </si>
  <si>
    <t>Multiplex 150 x 100 x 6mm*</t>
  </si>
  <si>
    <t>300mm</t>
  </si>
  <si>
    <t>Fitting E10, 100 stuks</t>
  </si>
  <si>
    <t>Triplex 300 x 100 x 3mm*</t>
  </si>
  <si>
    <t>Triplex 240 x 87 x 3mm*</t>
  </si>
  <si>
    <t>Latje 7 x 24 x 1050mm</t>
  </si>
  <si>
    <t>240mm</t>
  </si>
  <si>
    <r>
      <t>Paperclips, 1000 stuks</t>
    </r>
    <r>
      <rPr>
        <sz val="10"/>
        <color indexed="10"/>
        <rFont val="Arial"/>
        <family val="2"/>
      </rPr>
      <t>**</t>
    </r>
  </si>
  <si>
    <t>Lampje 3,5V, 10 stuks</t>
  </si>
  <si>
    <r>
      <t>Carbonpapier</t>
    </r>
    <r>
      <rPr>
        <sz val="10"/>
        <color indexed="10"/>
        <rFont val="Arial"/>
        <family val="2"/>
      </rPr>
      <t>**</t>
    </r>
  </si>
  <si>
    <t>stukje</t>
  </si>
  <si>
    <t>Vliegerpapier, 10 vel, 50x70cm</t>
  </si>
  <si>
    <t>85 x 160mm</t>
  </si>
  <si>
    <t>5.6</t>
  </si>
  <si>
    <t>Maquette</t>
  </si>
  <si>
    <t>Materialen naar inzicht docent</t>
  </si>
  <si>
    <t xml:space="preserve">           *</t>
  </si>
  <si>
    <t>Minimale ordergrootte per gezaagde maat is € 15,00</t>
  </si>
  <si>
    <t>Deze materialen zijn in meerdere werkstuken te gebruiken.</t>
  </si>
  <si>
    <t xml:space="preserve">          **</t>
  </si>
  <si>
    <t>Technologisch,  VMBO L</t>
  </si>
  <si>
    <t>Rondhout Ø 8mm x 750mm*</t>
  </si>
  <si>
    <t>Zie onze Vantek-elektronicapaneeltjes op www.opitec.nl</t>
  </si>
  <si>
    <t>Moeren M3, 1000 st.**</t>
  </si>
  <si>
    <r>
      <t>Ijzerdraad Ø 2,0 mm * 4 meter, 100 gram</t>
    </r>
    <r>
      <rPr>
        <sz val="10"/>
        <color indexed="10"/>
        <rFont val="Arial"/>
        <family val="2"/>
      </rPr>
      <t>**</t>
    </r>
  </si>
  <si>
    <t>Moer M4, 1000 stuks**</t>
  </si>
  <si>
    <t>Grenen plank 180 x18 x 56mm*</t>
  </si>
  <si>
    <t>Grenen plank 420 x 27 x 18mm*</t>
  </si>
  <si>
    <t>Grenen lat 15 x 15 x 500mm*</t>
  </si>
  <si>
    <t>Spaanplaatschroeven, 3 x 16, 100 st.</t>
  </si>
  <si>
    <t>NABBI® - strijkkralen, rood, ø 5 mm, 3500 stuks</t>
  </si>
  <si>
    <t>Latje 225 x 10 x 5 mm*</t>
  </si>
  <si>
    <t xml:space="preserve">Pelkarton 210 x 297 x 1,5 mm* </t>
  </si>
  <si>
    <t>Grijsbord 210 x 297 x 2 mm*</t>
  </si>
  <si>
    <t>magneet Ø 8 x 4mm, 5 stuks</t>
  </si>
  <si>
    <t>TOTAAL ORDERBEDRAG</t>
  </si>
  <si>
    <t>Prijzen onder voorbehoud</t>
  </si>
  <si>
    <t>Legenda:</t>
  </si>
  <si>
    <t>Prijzen zijn vrijblijvend; kijk voor de meest actuele prijzen op onze website www.opitec.nl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</si>
</sst>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_-&quot;€&quot;\ * #,##0.00\-;_-&quot;€&quot;\ * &quot;-&quot;??_-;_-@_-"/>
    <numFmt numFmtId="165" formatCode="_ &quot;€&quot;\ * #,##0.00_ ;_ &quot;€&quot;\ * \-#,##0.00_ ;_ &quot;€&quot;\ * &quot;-&quot;??_ ;_ @_ "/>
    <numFmt numFmtId="166" formatCode="&quot;€&quot;\ #,##0.00_-;[Red]&quot;€&quot;\ #,##0.00\-"/>
    <numFmt numFmtId="167" formatCode="#,##0.00\ _€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7"/>
      <name val="Calibri"/>
      <family val="2"/>
    </font>
    <font>
      <b/>
      <sz val="10"/>
      <color indexed="6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2" fillId="0" borderId="0" xfId="20" applyFont="1" applyFill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15" applyNumberFormat="1" applyFont="1" applyFill="1" applyAlignment="1" applyProtection="1">
      <alignment/>
      <protection locked="0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18" applyNumberFormat="1" applyAlignment="1" applyProtection="1">
      <alignment horizontal="center"/>
      <protection/>
    </xf>
    <xf numFmtId="3" fontId="4" fillId="0" borderId="0" xfId="18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Fill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20" applyFont="1">
      <alignment/>
      <protection/>
    </xf>
    <xf numFmtId="0" fontId="15" fillId="0" borderId="0" xfId="20" applyFont="1">
      <alignment/>
      <protection/>
    </xf>
    <xf numFmtId="0" fontId="12" fillId="2" borderId="1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14" fillId="2" borderId="2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2" fillId="2" borderId="3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64" fontId="2" fillId="2" borderId="2" xfId="17" applyFont="1" applyFill="1" applyBorder="1" applyAlignment="1">
      <alignment horizontal="left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Euro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114300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219075</xdr:colOff>
      <xdr:row>1</xdr:row>
      <xdr:rowOff>9525</xdr:rowOff>
    </xdr:from>
    <xdr:to>
      <xdr:col>2</xdr:col>
      <xdr:colOff>114300</xdr:colOff>
      <xdr:row>3</xdr:row>
      <xdr:rowOff>38100</xdr:rowOff>
    </xdr:to>
    <xdr:pic>
      <xdr:nvPicPr>
        <xdr:cNvPr id="2" name="Picture 3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38125"/>
          <a:ext cx="1981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workbookViewId="0" topLeftCell="A1">
      <selection activeCell="B15" sqref="B15:J15"/>
    </sheetView>
  </sheetViews>
  <sheetFormatPr defaultColWidth="11.421875" defaultRowHeight="12.75"/>
  <cols>
    <col min="1" max="1" width="12.7109375" style="11" customWidth="1"/>
    <col min="2" max="2" width="18.57421875" style="2" customWidth="1"/>
    <col min="3" max="3" width="13.00390625" style="32" customWidth="1"/>
    <col min="4" max="4" width="38.57421875" style="0" customWidth="1"/>
    <col min="5" max="5" width="10.421875" style="37" customWidth="1"/>
    <col min="6" max="6" width="10.421875" style="0" customWidth="1"/>
    <col min="7" max="7" width="10.57421875" style="0" customWidth="1"/>
    <col min="8" max="8" width="12.7109375" style="0" bestFit="1" customWidth="1"/>
    <col min="10" max="10" width="11.57421875" style="0" bestFit="1" customWidth="1"/>
  </cols>
  <sheetData>
    <row r="1" spans="2:6" ht="18">
      <c r="B1" s="8"/>
      <c r="C1" s="27"/>
      <c r="D1" s="27" t="s">
        <v>349</v>
      </c>
      <c r="F1" s="1"/>
    </row>
    <row r="2" spans="2:6" ht="18">
      <c r="B2" s="8"/>
      <c r="C2" s="27"/>
      <c r="D2" s="27" t="s">
        <v>0</v>
      </c>
      <c r="F2" s="1"/>
    </row>
    <row r="3" spans="2:6" ht="12.75">
      <c r="B3" s="8"/>
      <c r="C3" s="28"/>
      <c r="D3" s="28" t="s">
        <v>1</v>
      </c>
      <c r="F3" s="1"/>
    </row>
    <row r="4" spans="2:6" ht="12.75">
      <c r="B4" s="8"/>
      <c r="C4" s="28"/>
      <c r="D4" s="28" t="s">
        <v>2</v>
      </c>
      <c r="F4" s="1"/>
    </row>
    <row r="5" spans="2:6" ht="12.75">
      <c r="B5" s="8"/>
      <c r="C5" s="28"/>
      <c r="D5" s="28" t="s">
        <v>3</v>
      </c>
      <c r="F5" s="1"/>
    </row>
    <row r="6" spans="2:6" ht="12.75">
      <c r="B6" s="8"/>
      <c r="C6" s="28"/>
      <c r="D6" s="28" t="s">
        <v>4</v>
      </c>
      <c r="F6" s="1"/>
    </row>
    <row r="7" spans="2:6" ht="12.75">
      <c r="B7" s="8"/>
      <c r="C7" s="28"/>
      <c r="D7" s="28" t="s">
        <v>5</v>
      </c>
      <c r="F7" s="1"/>
    </row>
    <row r="8" spans="2:6" ht="12.75">
      <c r="B8" s="8"/>
      <c r="C8" s="28"/>
      <c r="D8" s="28" t="s">
        <v>6</v>
      </c>
      <c r="F8" s="1"/>
    </row>
    <row r="9" spans="2:6" ht="12.75">
      <c r="B9" s="8"/>
      <c r="C9" s="28"/>
      <c r="D9" s="28"/>
      <c r="F9" s="1"/>
    </row>
    <row r="10" spans="2:6" ht="12.75">
      <c r="B10" s="8"/>
      <c r="C10" s="28"/>
      <c r="D10" s="28" t="s">
        <v>7</v>
      </c>
      <c r="F10" s="1"/>
    </row>
    <row r="11" spans="2:6" ht="12.75">
      <c r="B11" s="8"/>
      <c r="C11" s="29"/>
      <c r="D11" s="44" t="s">
        <v>8</v>
      </c>
      <c r="F11" s="1"/>
    </row>
    <row r="12" spans="1:6" ht="12.75">
      <c r="A12" s="12"/>
      <c r="B12" s="8"/>
      <c r="C12" s="30"/>
      <c r="D12" s="30" t="s">
        <v>9</v>
      </c>
      <c r="F12" s="6"/>
    </row>
    <row r="13" spans="2:6" ht="12.75">
      <c r="B13" s="8"/>
      <c r="C13" s="31"/>
      <c r="F13" s="1"/>
    </row>
    <row r="14" spans="2:6" ht="12.75">
      <c r="B14" s="8"/>
      <c r="C14" s="31"/>
      <c r="D14" s="43" t="s">
        <v>365</v>
      </c>
      <c r="F14" s="1"/>
    </row>
    <row r="15" spans="1:10" ht="38.25">
      <c r="A15" s="13"/>
      <c r="B15" s="54" t="s">
        <v>10</v>
      </c>
      <c r="C15" s="55" t="s">
        <v>11</v>
      </c>
      <c r="D15" s="56" t="s">
        <v>12</v>
      </c>
      <c r="E15" s="57" t="s">
        <v>13</v>
      </c>
      <c r="F15" s="58" t="s">
        <v>15</v>
      </c>
      <c r="G15" s="58" t="s">
        <v>14</v>
      </c>
      <c r="H15" s="58" t="s">
        <v>16</v>
      </c>
      <c r="I15" s="58" t="s">
        <v>17</v>
      </c>
      <c r="J15" s="59" t="s">
        <v>18</v>
      </c>
    </row>
    <row r="16" ht="12.75"/>
    <row r="17" spans="1:8" ht="12.75">
      <c r="A17" s="9" t="s">
        <v>19</v>
      </c>
      <c r="D17" s="2"/>
      <c r="F17" s="3"/>
      <c r="H17" s="4"/>
    </row>
    <row r="18" spans="1:10" s="19" customFormat="1" ht="12.75">
      <c r="A18" s="17" t="s">
        <v>20</v>
      </c>
      <c r="B18" s="18" t="s">
        <v>21</v>
      </c>
      <c r="C18" s="33">
        <v>404686</v>
      </c>
      <c r="D18" s="21" t="s">
        <v>361</v>
      </c>
      <c r="E18" s="38">
        <v>0.27</v>
      </c>
      <c r="F18" s="21" t="s">
        <v>22</v>
      </c>
      <c r="G18" s="19">
        <v>100</v>
      </c>
      <c r="H18" s="22">
        <f>PRODUCT(G18,E18)</f>
        <v>27</v>
      </c>
      <c r="J18" s="22">
        <f>E18*I18</f>
        <v>0</v>
      </c>
    </row>
    <row r="19" spans="3:10" ht="12.75">
      <c r="C19" s="32">
        <v>993286</v>
      </c>
      <c r="D19" s="3" t="s">
        <v>23</v>
      </c>
      <c r="E19" s="39">
        <v>23.5</v>
      </c>
      <c r="F19" s="3" t="s">
        <v>24</v>
      </c>
      <c r="G19">
        <v>1</v>
      </c>
      <c r="H19" s="22">
        <f>PRODUCT(G19,E19)</f>
        <v>23.5</v>
      </c>
      <c r="I19" s="19"/>
      <c r="J19" s="4">
        <f>E19*I19</f>
        <v>0</v>
      </c>
    </row>
    <row r="20" spans="1:10" s="19" customFormat="1" ht="12.75">
      <c r="A20" s="17"/>
      <c r="B20" s="23"/>
      <c r="C20" s="34">
        <v>302652</v>
      </c>
      <c r="D20" s="21" t="s">
        <v>25</v>
      </c>
      <c r="E20" s="38">
        <v>1.3</v>
      </c>
      <c r="F20" s="21" t="s">
        <v>24</v>
      </c>
      <c r="G20" s="19">
        <v>2</v>
      </c>
      <c r="H20" s="22">
        <f>PRODUCT(G20,E20)</f>
        <v>2.6</v>
      </c>
      <c r="J20" s="22">
        <f>E20*I20</f>
        <v>0</v>
      </c>
    </row>
    <row r="21" spans="1:10" s="19" customFormat="1" ht="12.75">
      <c r="A21" s="17"/>
      <c r="B21" s="23"/>
      <c r="C21" s="34"/>
      <c r="E21" s="40"/>
      <c r="H21" s="20">
        <f>SUM(H18:H20)</f>
        <v>53.1</v>
      </c>
      <c r="J21" s="20">
        <f>SUM(J18:J20)</f>
        <v>0</v>
      </c>
    </row>
    <row r="22" spans="1:10" s="19" customFormat="1" ht="12.75">
      <c r="A22" s="17"/>
      <c r="B22" s="23"/>
      <c r="C22" s="34"/>
      <c r="E22" s="40"/>
      <c r="H22" s="22"/>
      <c r="J22" s="22"/>
    </row>
    <row r="23" spans="1:10" s="19" customFormat="1" ht="12.75">
      <c r="A23" s="17" t="s">
        <v>26</v>
      </c>
      <c r="B23" s="18" t="s">
        <v>27</v>
      </c>
      <c r="C23" s="34">
        <v>404848</v>
      </c>
      <c r="D23" s="21" t="s">
        <v>28</v>
      </c>
      <c r="E23" s="38">
        <v>4.45</v>
      </c>
      <c r="F23" s="21" t="s">
        <v>29</v>
      </c>
      <c r="G23" s="19">
        <v>5</v>
      </c>
      <c r="H23" s="22">
        <f>PRODUCT(G23,E23)</f>
        <v>22.25</v>
      </c>
      <c r="J23" s="22">
        <f>E23*I23</f>
        <v>0</v>
      </c>
    </row>
    <row r="24" spans="1:10" s="19" customFormat="1" ht="12.75">
      <c r="A24" s="17"/>
      <c r="B24" s="23"/>
      <c r="C24" s="35" t="s">
        <v>31</v>
      </c>
      <c r="D24" s="24" t="s">
        <v>30</v>
      </c>
      <c r="E24" s="40"/>
      <c r="H24" s="22"/>
      <c r="J24" s="22"/>
    </row>
    <row r="25" spans="1:10" s="19" customFormat="1" ht="12.75">
      <c r="A25" s="17"/>
      <c r="B25" s="23"/>
      <c r="C25" s="34"/>
      <c r="E25" s="40"/>
      <c r="H25" s="20">
        <f>SUM(H23:H24)</f>
        <v>22.25</v>
      </c>
      <c r="J25" s="20">
        <f>SUM(J23:J24)</f>
        <v>0</v>
      </c>
    </row>
    <row r="26" spans="1:10" s="19" customFormat="1" ht="12.75">
      <c r="A26" s="17"/>
      <c r="B26" s="23"/>
      <c r="C26" s="34"/>
      <c r="E26" s="40"/>
      <c r="H26" s="20"/>
      <c r="J26" s="22"/>
    </row>
    <row r="27" spans="1:10" s="19" customFormat="1" ht="12.75">
      <c r="A27" s="17" t="s">
        <v>32</v>
      </c>
      <c r="B27" s="18" t="s">
        <v>33</v>
      </c>
      <c r="C27" s="34">
        <v>713005</v>
      </c>
      <c r="D27" s="19" t="s">
        <v>34</v>
      </c>
      <c r="E27" s="38">
        <v>0.37</v>
      </c>
      <c r="F27" s="19" t="s">
        <v>35</v>
      </c>
      <c r="G27" s="19">
        <v>100</v>
      </c>
      <c r="H27" s="22">
        <f>PRODUCT(G27,E27)</f>
        <v>37</v>
      </c>
      <c r="J27" s="22">
        <f>E27*I27</f>
        <v>0</v>
      </c>
    </row>
    <row r="28" spans="1:10" s="19" customFormat="1" ht="12.75">
      <c r="A28" s="17"/>
      <c r="B28" s="18"/>
      <c r="C28" s="34">
        <v>992280</v>
      </c>
      <c r="D28" s="19" t="s">
        <v>36</v>
      </c>
      <c r="E28" s="38">
        <v>2.05</v>
      </c>
      <c r="F28" s="19" t="s">
        <v>37</v>
      </c>
      <c r="G28" s="19">
        <v>4</v>
      </c>
      <c r="H28" s="22">
        <f>PRODUCT(G28,E28)</f>
        <v>8.2</v>
      </c>
      <c r="J28" s="22">
        <f>E28*I28</f>
        <v>0</v>
      </c>
    </row>
    <row r="29" spans="1:10" s="19" customFormat="1" ht="12.75">
      <c r="A29" s="17"/>
      <c r="B29" s="18"/>
      <c r="C29" s="34"/>
      <c r="E29" s="40"/>
      <c r="H29" s="20">
        <f>SUM(H27:H28)</f>
        <v>45.2</v>
      </c>
      <c r="J29" s="20">
        <f>SUM(J27:J28)</f>
        <v>0</v>
      </c>
    </row>
    <row r="30" spans="1:10" s="19" customFormat="1" ht="12.75">
      <c r="A30" s="17"/>
      <c r="B30" s="18"/>
      <c r="C30" s="34"/>
      <c r="E30" s="40"/>
      <c r="H30" s="22"/>
      <c r="J30" s="22"/>
    </row>
    <row r="31" spans="1:10" s="19" customFormat="1" ht="12.75">
      <c r="A31" s="17" t="s">
        <v>38</v>
      </c>
      <c r="B31" s="18" t="s">
        <v>39</v>
      </c>
      <c r="C31" s="34">
        <v>727240</v>
      </c>
      <c r="D31" s="21" t="s">
        <v>40</v>
      </c>
      <c r="E31" s="38">
        <v>0.17</v>
      </c>
      <c r="F31" s="21" t="s">
        <v>41</v>
      </c>
      <c r="G31" s="19">
        <v>50</v>
      </c>
      <c r="H31" s="22">
        <f aca="true" t="shared" si="0" ref="H31:H39">PRODUCT(G31,E31)</f>
        <v>8.5</v>
      </c>
      <c r="J31" s="22">
        <f aca="true" t="shared" si="1" ref="J31:J39">E31*I31</f>
        <v>0</v>
      </c>
    </row>
    <row r="32" spans="1:10" s="19" customFormat="1" ht="12.75">
      <c r="A32" s="17"/>
      <c r="B32" s="18"/>
      <c r="C32" s="34">
        <v>711005</v>
      </c>
      <c r="D32" s="21" t="s">
        <v>42</v>
      </c>
      <c r="E32" s="38">
        <v>0.13</v>
      </c>
      <c r="F32" s="19" t="s">
        <v>35</v>
      </c>
      <c r="G32" s="19">
        <v>100</v>
      </c>
      <c r="H32" s="22">
        <f t="shared" si="0"/>
        <v>13</v>
      </c>
      <c r="J32" s="22">
        <f t="shared" si="1"/>
        <v>0</v>
      </c>
    </row>
    <row r="33" spans="1:10" s="19" customFormat="1" ht="12.75">
      <c r="A33" s="17"/>
      <c r="B33" s="18"/>
      <c r="C33" s="34">
        <v>250276</v>
      </c>
      <c r="D33" s="21" t="s">
        <v>43</v>
      </c>
      <c r="E33" s="38">
        <v>23.5</v>
      </c>
      <c r="F33" s="21" t="s">
        <v>44</v>
      </c>
      <c r="G33" s="19">
        <v>1</v>
      </c>
      <c r="H33" s="22">
        <f t="shared" si="0"/>
        <v>23.5</v>
      </c>
      <c r="J33" s="22">
        <f t="shared" si="1"/>
        <v>0</v>
      </c>
    </row>
    <row r="34" spans="1:10" s="19" customFormat="1" ht="12.75">
      <c r="A34" s="17"/>
      <c r="B34" s="18"/>
      <c r="C34" s="34">
        <v>267038</v>
      </c>
      <c r="D34" s="21" t="s">
        <v>45</v>
      </c>
      <c r="E34" s="38">
        <v>1.5</v>
      </c>
      <c r="F34" s="19" t="s">
        <v>46</v>
      </c>
      <c r="G34" s="19">
        <v>3</v>
      </c>
      <c r="H34" s="22">
        <f t="shared" si="0"/>
        <v>4.5</v>
      </c>
      <c r="J34" s="22">
        <f t="shared" si="1"/>
        <v>0</v>
      </c>
    </row>
    <row r="35" spans="1:10" s="19" customFormat="1" ht="12.75">
      <c r="A35" s="17"/>
      <c r="B35" s="18"/>
      <c r="C35" s="34">
        <v>268044</v>
      </c>
      <c r="D35" s="21" t="s">
        <v>47</v>
      </c>
      <c r="E35" s="38">
        <v>5</v>
      </c>
      <c r="F35" s="19" t="s">
        <v>48</v>
      </c>
      <c r="G35" s="19">
        <v>1</v>
      </c>
      <c r="H35" s="22">
        <f t="shared" si="0"/>
        <v>5</v>
      </c>
      <c r="J35" s="22">
        <f t="shared" si="1"/>
        <v>0</v>
      </c>
    </row>
    <row r="36" spans="3:10" s="21" customFormat="1" ht="12.75">
      <c r="C36" s="33">
        <v>260055</v>
      </c>
      <c r="D36" s="21" t="s">
        <v>358</v>
      </c>
      <c r="E36" s="41">
        <v>1.55</v>
      </c>
      <c r="F36" s="21" t="s">
        <v>49</v>
      </c>
      <c r="G36" s="21">
        <v>2</v>
      </c>
      <c r="H36" s="25">
        <f t="shared" si="0"/>
        <v>3.1</v>
      </c>
      <c r="I36" s="19"/>
      <c r="J36" s="25">
        <f t="shared" si="1"/>
        <v>0</v>
      </c>
    </row>
    <row r="37" spans="1:10" s="19" customFormat="1" ht="12.75">
      <c r="A37" s="17"/>
      <c r="B37" s="18"/>
      <c r="C37" s="34">
        <v>265094</v>
      </c>
      <c r="D37" s="21" t="s">
        <v>50</v>
      </c>
      <c r="E37" s="38">
        <v>1.95</v>
      </c>
      <c r="F37" s="21" t="s">
        <v>35</v>
      </c>
      <c r="G37" s="19">
        <v>1</v>
      </c>
      <c r="H37" s="22">
        <f t="shared" si="0"/>
        <v>1.95</v>
      </c>
      <c r="J37" s="22">
        <f t="shared" si="1"/>
        <v>0</v>
      </c>
    </row>
    <row r="38" spans="1:10" s="19" customFormat="1" ht="12.75">
      <c r="A38" s="17"/>
      <c r="B38" s="18"/>
      <c r="C38" s="34">
        <v>267016</v>
      </c>
      <c r="D38" s="21" t="s">
        <v>51</v>
      </c>
      <c r="E38" s="38">
        <v>1.5</v>
      </c>
      <c r="F38" s="21" t="s">
        <v>35</v>
      </c>
      <c r="G38" s="19">
        <v>1</v>
      </c>
      <c r="H38" s="22">
        <f t="shared" si="0"/>
        <v>1.5</v>
      </c>
      <c r="J38" s="22">
        <f t="shared" si="1"/>
        <v>0</v>
      </c>
    </row>
    <row r="39" spans="1:10" s="19" customFormat="1" ht="12.75">
      <c r="A39" s="17"/>
      <c r="B39" s="18"/>
      <c r="C39" s="34">
        <v>418311</v>
      </c>
      <c r="D39" s="21" t="s">
        <v>52</v>
      </c>
      <c r="E39" s="38">
        <v>8.25</v>
      </c>
      <c r="F39" s="21" t="s">
        <v>35</v>
      </c>
      <c r="G39" s="19">
        <v>1</v>
      </c>
      <c r="H39" s="22">
        <f t="shared" si="0"/>
        <v>8.25</v>
      </c>
      <c r="J39" s="22">
        <f t="shared" si="1"/>
        <v>0</v>
      </c>
    </row>
    <row r="40" spans="1:10" s="19" customFormat="1" ht="12.75">
      <c r="A40" s="17"/>
      <c r="B40" s="18"/>
      <c r="C40" s="34"/>
      <c r="D40" s="19" t="s">
        <v>53</v>
      </c>
      <c r="E40" s="38"/>
      <c r="H40" s="20">
        <f>SUM(H31:H39)</f>
        <v>69.30000000000001</v>
      </c>
      <c r="J40" s="20">
        <f>SUM(J31:J39)</f>
        <v>0</v>
      </c>
    </row>
    <row r="41" spans="1:10" s="19" customFormat="1" ht="12.75">
      <c r="A41" s="17"/>
      <c r="B41" s="18"/>
      <c r="C41" s="34"/>
      <c r="E41" s="38"/>
      <c r="H41" s="22"/>
      <c r="J41" s="22"/>
    </row>
    <row r="42" spans="1:10" s="19" customFormat="1" ht="12.75">
      <c r="A42" s="17" t="s">
        <v>54</v>
      </c>
      <c r="B42" s="18" t="s">
        <v>55</v>
      </c>
      <c r="C42" s="34">
        <v>876506</v>
      </c>
      <c r="D42" s="19" t="s">
        <v>56</v>
      </c>
      <c r="E42" s="38">
        <v>0.34</v>
      </c>
      <c r="F42" s="21" t="s">
        <v>35</v>
      </c>
      <c r="G42" s="19">
        <v>100</v>
      </c>
      <c r="H42" s="22">
        <f>PRODUCT(G42,E42)</f>
        <v>34</v>
      </c>
      <c r="J42" s="22">
        <f>E42*I42</f>
        <v>0</v>
      </c>
    </row>
    <row r="43" spans="1:10" s="19" customFormat="1" ht="12.75">
      <c r="A43" s="17"/>
      <c r="B43" s="18"/>
      <c r="C43" s="34">
        <v>265094</v>
      </c>
      <c r="D43" s="21" t="s">
        <v>57</v>
      </c>
      <c r="E43" s="38">
        <v>1.95</v>
      </c>
      <c r="F43" s="21" t="s">
        <v>49</v>
      </c>
      <c r="G43" s="19">
        <v>2</v>
      </c>
      <c r="H43" s="22">
        <f>PRODUCT(G43,E43)</f>
        <v>3.9</v>
      </c>
      <c r="J43" s="22">
        <f>E43*I43</f>
        <v>0</v>
      </c>
    </row>
    <row r="44" spans="1:10" s="19" customFormat="1" ht="12.75">
      <c r="A44" s="17"/>
      <c r="B44" s="18"/>
      <c r="C44" s="34">
        <v>534413</v>
      </c>
      <c r="D44" s="21" t="s">
        <v>58</v>
      </c>
      <c r="E44" s="38">
        <v>2.25</v>
      </c>
      <c r="F44" s="21" t="s">
        <v>49</v>
      </c>
      <c r="G44" s="19">
        <v>2</v>
      </c>
      <c r="H44" s="22">
        <f>PRODUCT(G44,E44)</f>
        <v>4.5</v>
      </c>
      <c r="J44" s="22">
        <f>E44*I44</f>
        <v>0</v>
      </c>
    </row>
    <row r="45" spans="1:10" s="19" customFormat="1" ht="12.75">
      <c r="A45" s="17"/>
      <c r="B45" s="18"/>
      <c r="C45" s="34"/>
      <c r="E45" s="40"/>
      <c r="H45" s="20">
        <f>SUM(H42:H44)</f>
        <v>42.4</v>
      </c>
      <c r="J45" s="20">
        <f>SUM(J42:J44)</f>
        <v>0</v>
      </c>
    </row>
    <row r="46" spans="1:10" s="19" customFormat="1" ht="12.75">
      <c r="A46" s="17"/>
      <c r="B46" s="18"/>
      <c r="C46" s="34"/>
      <c r="E46" s="40"/>
      <c r="H46" s="22"/>
      <c r="J46" s="22"/>
    </row>
    <row r="47" spans="1:10" s="19" customFormat="1" ht="12.75">
      <c r="A47" s="17" t="s">
        <v>59</v>
      </c>
      <c r="B47" s="18" t="s">
        <v>60</v>
      </c>
      <c r="C47" s="34">
        <v>711005</v>
      </c>
      <c r="D47" s="19" t="s">
        <v>61</v>
      </c>
      <c r="E47" s="38">
        <v>0.18</v>
      </c>
      <c r="F47" s="21" t="s">
        <v>35</v>
      </c>
      <c r="G47" s="19">
        <v>100</v>
      </c>
      <c r="H47" s="22">
        <f>PRODUCT(G47,E47)</f>
        <v>18</v>
      </c>
      <c r="J47" s="22">
        <f>E47*I47</f>
        <v>0</v>
      </c>
    </row>
    <row r="48" spans="1:10" s="19" customFormat="1" ht="12.75">
      <c r="A48" s="17"/>
      <c r="B48" s="18"/>
      <c r="C48" s="34">
        <v>414144</v>
      </c>
      <c r="D48" s="19" t="s">
        <v>62</v>
      </c>
      <c r="E48" s="38">
        <v>9.25</v>
      </c>
      <c r="F48" s="21" t="s">
        <v>63</v>
      </c>
      <c r="G48" s="19">
        <v>1</v>
      </c>
      <c r="H48" s="22">
        <f>PRODUCT(G48,E48)</f>
        <v>9.25</v>
      </c>
      <c r="J48" s="22">
        <f>E48*I48</f>
        <v>0</v>
      </c>
    </row>
    <row r="49" spans="1:10" s="19" customFormat="1" ht="12.75">
      <c r="A49" s="17"/>
      <c r="B49" s="18"/>
      <c r="C49" s="34"/>
      <c r="E49" s="38"/>
      <c r="H49" s="20">
        <f>SUM(H47:H48)</f>
        <v>27.25</v>
      </c>
      <c r="J49" s="20">
        <f>SUM(J47:J48)</f>
        <v>0</v>
      </c>
    </row>
    <row r="50" spans="1:10" s="19" customFormat="1" ht="12.75">
      <c r="A50" s="17"/>
      <c r="B50" s="18"/>
      <c r="C50" s="34"/>
      <c r="E50" s="38"/>
      <c r="H50" s="22"/>
      <c r="J50" s="22"/>
    </row>
    <row r="51" spans="1:10" s="19" customFormat="1" ht="12.75">
      <c r="A51" s="17" t="s">
        <v>59</v>
      </c>
      <c r="B51" s="18" t="s">
        <v>64</v>
      </c>
      <c r="C51" s="34">
        <v>711005</v>
      </c>
      <c r="D51" s="21" t="s">
        <v>65</v>
      </c>
      <c r="E51" s="38">
        <v>0.25</v>
      </c>
      <c r="F51" s="21" t="s">
        <v>49</v>
      </c>
      <c r="G51" s="19">
        <v>200</v>
      </c>
      <c r="H51" s="22">
        <f aca="true" t="shared" si="2" ref="H51:H56">PRODUCT(G51,E51)</f>
        <v>50</v>
      </c>
      <c r="J51" s="22">
        <f aca="true" t="shared" si="3" ref="J51:J56">E51*I51</f>
        <v>0</v>
      </c>
    </row>
    <row r="52" spans="1:10" s="19" customFormat="1" ht="12.75">
      <c r="A52" s="17"/>
      <c r="B52" s="18"/>
      <c r="C52" s="34">
        <v>634212</v>
      </c>
      <c r="D52" s="21" t="s">
        <v>66</v>
      </c>
      <c r="E52" s="38">
        <v>0.35</v>
      </c>
      <c r="F52" s="21" t="s">
        <v>67</v>
      </c>
      <c r="G52" s="19">
        <v>35</v>
      </c>
      <c r="H52" s="22">
        <f t="shared" si="2"/>
        <v>12.25</v>
      </c>
      <c r="J52" s="22">
        <f t="shared" si="3"/>
        <v>0</v>
      </c>
    </row>
    <row r="53" spans="1:10" s="19" customFormat="1" ht="12.75">
      <c r="A53" s="17"/>
      <c r="B53" s="18"/>
      <c r="C53" s="34">
        <v>681062</v>
      </c>
      <c r="D53" s="21" t="s">
        <v>68</v>
      </c>
      <c r="E53" s="38">
        <v>1.95</v>
      </c>
      <c r="F53" s="21" t="s">
        <v>69</v>
      </c>
      <c r="G53" s="19">
        <v>4</v>
      </c>
      <c r="H53" s="22">
        <f t="shared" si="2"/>
        <v>7.8</v>
      </c>
      <c r="J53" s="22">
        <f t="shared" si="3"/>
        <v>0</v>
      </c>
    </row>
    <row r="54" spans="1:10" s="19" customFormat="1" ht="12.75">
      <c r="A54" s="17"/>
      <c r="B54" s="18"/>
      <c r="C54" s="34">
        <v>827218</v>
      </c>
      <c r="D54" s="21" t="s">
        <v>70</v>
      </c>
      <c r="E54" s="38">
        <v>2.55</v>
      </c>
      <c r="F54" s="21" t="s">
        <v>67</v>
      </c>
      <c r="G54" s="19">
        <v>4</v>
      </c>
      <c r="H54" s="22">
        <f t="shared" si="2"/>
        <v>10.2</v>
      </c>
      <c r="J54" s="22">
        <f t="shared" si="3"/>
        <v>0</v>
      </c>
    </row>
    <row r="55" spans="3:10" s="21" customFormat="1" ht="12.75">
      <c r="C55" s="33">
        <v>496865</v>
      </c>
      <c r="D55" s="21" t="s">
        <v>359</v>
      </c>
      <c r="E55" s="41">
        <v>5.35</v>
      </c>
      <c r="F55" s="21" t="s">
        <v>49</v>
      </c>
      <c r="G55" s="21">
        <v>1</v>
      </c>
      <c r="H55" s="25">
        <f t="shared" si="2"/>
        <v>5.35</v>
      </c>
      <c r="I55" s="19"/>
      <c r="J55" s="25">
        <f t="shared" si="3"/>
        <v>0</v>
      </c>
    </row>
    <row r="56" spans="1:10" s="19" customFormat="1" ht="12.75">
      <c r="A56" s="17"/>
      <c r="B56" s="18"/>
      <c r="C56" s="34">
        <v>260033</v>
      </c>
      <c r="D56" s="21" t="s">
        <v>71</v>
      </c>
      <c r="E56" s="38">
        <v>1.4</v>
      </c>
      <c r="F56" s="21" t="s">
        <v>49</v>
      </c>
      <c r="G56" s="19">
        <v>2</v>
      </c>
      <c r="H56" s="22">
        <f t="shared" si="2"/>
        <v>2.8</v>
      </c>
      <c r="J56" s="22">
        <f t="shared" si="3"/>
        <v>0</v>
      </c>
    </row>
    <row r="57" spans="1:10" s="19" customFormat="1" ht="12.75">
      <c r="A57" s="17"/>
      <c r="B57" s="18"/>
      <c r="C57" s="34"/>
      <c r="E57" s="40"/>
      <c r="H57" s="20">
        <f>SUM(H51:H56)</f>
        <v>88.39999999999999</v>
      </c>
      <c r="J57" s="20">
        <f>SUM(J51:J56)</f>
        <v>0</v>
      </c>
    </row>
    <row r="58" spans="1:10" s="19" customFormat="1" ht="12.75">
      <c r="A58" s="17"/>
      <c r="B58" s="18"/>
      <c r="C58" s="34"/>
      <c r="E58" s="40"/>
      <c r="H58" s="22"/>
      <c r="J58" s="22"/>
    </row>
    <row r="59" spans="1:10" s="19" customFormat="1" ht="12.75">
      <c r="A59" s="17" t="s">
        <v>72</v>
      </c>
      <c r="B59" s="18" t="s">
        <v>73</v>
      </c>
      <c r="C59" s="34">
        <v>717005</v>
      </c>
      <c r="D59" s="19" t="s">
        <v>74</v>
      </c>
      <c r="E59" s="38">
        <v>0.33</v>
      </c>
      <c r="F59" s="19" t="s">
        <v>35</v>
      </c>
      <c r="G59" s="19">
        <v>100</v>
      </c>
      <c r="H59" s="22">
        <f>PRODUCT(G59,E59)</f>
        <v>33</v>
      </c>
      <c r="J59" s="22">
        <f>E59*I59</f>
        <v>0</v>
      </c>
    </row>
    <row r="60" spans="1:10" s="19" customFormat="1" ht="12.75">
      <c r="A60" s="17"/>
      <c r="B60" s="18"/>
      <c r="C60" s="34">
        <v>711005</v>
      </c>
      <c r="D60" s="19" t="s">
        <v>75</v>
      </c>
      <c r="E60" s="38">
        <v>0.15</v>
      </c>
      <c r="F60" s="19" t="s">
        <v>35</v>
      </c>
      <c r="G60" s="19">
        <v>100</v>
      </c>
      <c r="H60" s="22">
        <f>PRODUCT(G60,E60)</f>
        <v>15</v>
      </c>
      <c r="J60" s="22">
        <f>E60*I60</f>
        <v>0</v>
      </c>
    </row>
    <row r="61" spans="1:10" s="19" customFormat="1" ht="12.75">
      <c r="A61" s="17"/>
      <c r="B61" s="18"/>
      <c r="C61" s="34">
        <v>712000</v>
      </c>
      <c r="D61" s="19" t="s">
        <v>76</v>
      </c>
      <c r="E61" s="38">
        <v>0.06</v>
      </c>
      <c r="F61" s="19" t="s">
        <v>35</v>
      </c>
      <c r="G61" s="19">
        <v>100</v>
      </c>
      <c r="H61" s="22">
        <f>PRODUCT(G61,E61)</f>
        <v>6</v>
      </c>
      <c r="J61" s="22">
        <f>E61*I61</f>
        <v>0</v>
      </c>
    </row>
    <row r="62" spans="1:10" s="19" customFormat="1" ht="12.75">
      <c r="A62" s="17"/>
      <c r="B62" s="18"/>
      <c r="C62" s="34">
        <v>635000</v>
      </c>
      <c r="D62" s="19" t="s">
        <v>77</v>
      </c>
      <c r="E62" s="38">
        <v>0.22</v>
      </c>
      <c r="F62" s="19" t="s">
        <v>49</v>
      </c>
      <c r="G62" s="19">
        <v>200</v>
      </c>
      <c r="H62" s="22">
        <f>PRODUCT(G62,E62)</f>
        <v>44</v>
      </c>
      <c r="J62" s="22">
        <f>E62*I62</f>
        <v>0</v>
      </c>
    </row>
    <row r="63" spans="1:10" s="19" customFormat="1" ht="12.75">
      <c r="A63" s="17"/>
      <c r="B63" s="18"/>
      <c r="C63" s="34">
        <v>635000</v>
      </c>
      <c r="D63" s="19" t="s">
        <v>78</v>
      </c>
      <c r="E63" s="38">
        <v>0.12</v>
      </c>
      <c r="F63" s="19" t="s">
        <v>35</v>
      </c>
      <c r="G63" s="19">
        <v>100</v>
      </c>
      <c r="H63" s="22">
        <f>PRODUCT(G63,E63)</f>
        <v>12</v>
      </c>
      <c r="J63" s="22">
        <f>E63*I63</f>
        <v>0</v>
      </c>
    </row>
    <row r="64" spans="2:10" ht="12.75">
      <c r="B64" s="14"/>
      <c r="H64" s="5">
        <f>SUM(H59:H63)</f>
        <v>110</v>
      </c>
      <c r="I64" s="19"/>
      <c r="J64" s="5">
        <f>SUM(J59:J63)</f>
        <v>0</v>
      </c>
    </row>
    <row r="65" spans="2:10" ht="12.75">
      <c r="B65" s="14"/>
      <c r="H65" s="4"/>
      <c r="I65" s="19"/>
      <c r="J65" s="4"/>
    </row>
    <row r="66" spans="1:10" s="19" customFormat="1" ht="12.75">
      <c r="A66" s="17" t="s">
        <v>72</v>
      </c>
      <c r="B66" s="18" t="s">
        <v>79</v>
      </c>
      <c r="C66" s="34">
        <v>717005</v>
      </c>
      <c r="D66" s="19" t="s">
        <v>74</v>
      </c>
      <c r="E66" s="38">
        <v>0.33</v>
      </c>
      <c r="F66" s="19" t="s">
        <v>35</v>
      </c>
      <c r="G66" s="19">
        <v>100</v>
      </c>
      <c r="H66" s="22">
        <f>PRODUCT(G66,E66)</f>
        <v>33</v>
      </c>
      <c r="J66" s="22">
        <f>E66*I66</f>
        <v>0</v>
      </c>
    </row>
    <row r="67" spans="1:10" s="19" customFormat="1" ht="12.75">
      <c r="A67" s="17"/>
      <c r="B67" s="18"/>
      <c r="C67" s="34">
        <v>713005</v>
      </c>
      <c r="D67" s="19" t="s">
        <v>80</v>
      </c>
      <c r="E67" s="38">
        <v>0.07</v>
      </c>
      <c r="F67" s="19" t="s">
        <v>35</v>
      </c>
      <c r="G67" s="19">
        <v>100</v>
      </c>
      <c r="H67" s="22">
        <f>PRODUCT(G67,E67)</f>
        <v>7.000000000000001</v>
      </c>
      <c r="J67" s="22">
        <f>E67*I67</f>
        <v>0</v>
      </c>
    </row>
    <row r="68" spans="1:10" s="19" customFormat="1" ht="12.75">
      <c r="A68" s="17"/>
      <c r="B68" s="18"/>
      <c r="C68" s="34">
        <v>635000</v>
      </c>
      <c r="D68" s="19" t="s">
        <v>81</v>
      </c>
      <c r="E68" s="38">
        <v>0.77</v>
      </c>
      <c r="F68" s="19" t="s">
        <v>35</v>
      </c>
      <c r="G68" s="19">
        <v>100</v>
      </c>
      <c r="H68" s="22">
        <f>PRODUCT(G68,E68)</f>
        <v>77</v>
      </c>
      <c r="J68" s="22">
        <f>E68*I68</f>
        <v>0</v>
      </c>
    </row>
    <row r="69" spans="2:10" ht="12.75">
      <c r="B69" s="14"/>
      <c r="C69" s="32">
        <v>264011</v>
      </c>
      <c r="D69" s="3" t="s">
        <v>82</v>
      </c>
      <c r="E69" s="42">
        <v>1.85</v>
      </c>
      <c r="F69" t="s">
        <v>35</v>
      </c>
      <c r="G69">
        <v>1</v>
      </c>
      <c r="H69" s="22">
        <f>PRODUCT(G69,E69)</f>
        <v>1.85</v>
      </c>
      <c r="I69" s="19"/>
      <c r="J69" s="4">
        <f>E69*I69</f>
        <v>0</v>
      </c>
    </row>
    <row r="70" spans="2:10" ht="12.75">
      <c r="B70" s="14"/>
      <c r="C70" s="32">
        <v>628710</v>
      </c>
      <c r="D70" t="s">
        <v>83</v>
      </c>
      <c r="E70" s="42">
        <v>0.4</v>
      </c>
      <c r="F70" t="s">
        <v>84</v>
      </c>
      <c r="G70">
        <v>10</v>
      </c>
      <c r="H70" s="22">
        <f>PRODUCT(G70,E70)</f>
        <v>4</v>
      </c>
      <c r="I70" s="19"/>
      <c r="J70" s="4">
        <f>E70*I70</f>
        <v>0</v>
      </c>
    </row>
    <row r="71" spans="1:10" s="19" customFormat="1" ht="12.75">
      <c r="A71" s="17"/>
      <c r="B71" s="18"/>
      <c r="C71" s="34"/>
      <c r="E71" s="38"/>
      <c r="H71" s="20">
        <f>SUM(H66:H70)</f>
        <v>122.85</v>
      </c>
      <c r="J71" s="20">
        <f>SUM(J66:J70)</f>
        <v>0</v>
      </c>
    </row>
    <row r="72" spans="2:10" ht="12.75">
      <c r="B72" s="14"/>
      <c r="H72" s="4"/>
      <c r="I72" s="19"/>
      <c r="J72" s="4"/>
    </row>
    <row r="73" spans="1:10" s="19" customFormat="1" ht="12.75">
      <c r="A73" s="17" t="s">
        <v>72</v>
      </c>
      <c r="B73" s="18" t="s">
        <v>85</v>
      </c>
      <c r="C73" s="34">
        <v>717005</v>
      </c>
      <c r="D73" s="19" t="s">
        <v>86</v>
      </c>
      <c r="E73" s="38">
        <v>0.34</v>
      </c>
      <c r="F73" s="19" t="s">
        <v>35</v>
      </c>
      <c r="G73" s="19">
        <v>100</v>
      </c>
      <c r="H73" s="22">
        <f aca="true" t="shared" si="4" ref="H73:H78">PRODUCT(G73,E73)</f>
        <v>34</v>
      </c>
      <c r="J73" s="22">
        <f aca="true" t="shared" si="5" ref="J73:J78">E73*I73</f>
        <v>0</v>
      </c>
    </row>
    <row r="74" spans="1:10" s="19" customFormat="1" ht="12.75">
      <c r="A74" s="17"/>
      <c r="B74" s="18"/>
      <c r="C74" s="34">
        <v>717005</v>
      </c>
      <c r="D74" s="19" t="s">
        <v>87</v>
      </c>
      <c r="E74" s="38">
        <v>0.06</v>
      </c>
      <c r="F74" s="19" t="s">
        <v>35</v>
      </c>
      <c r="G74" s="19">
        <v>100</v>
      </c>
      <c r="H74" s="22">
        <f t="shared" si="4"/>
        <v>6</v>
      </c>
      <c r="J74" s="22">
        <f t="shared" si="5"/>
        <v>0</v>
      </c>
    </row>
    <row r="75" spans="1:10" s="19" customFormat="1" ht="12.75">
      <c r="A75" s="17"/>
      <c r="B75" s="18"/>
      <c r="C75" s="34">
        <v>635000</v>
      </c>
      <c r="D75" s="19" t="s">
        <v>88</v>
      </c>
      <c r="E75" s="38">
        <v>0.54</v>
      </c>
      <c r="F75" s="19" t="s">
        <v>89</v>
      </c>
      <c r="G75" s="19">
        <v>100</v>
      </c>
      <c r="H75" s="22">
        <f t="shared" si="4"/>
        <v>54</v>
      </c>
      <c r="J75" s="22">
        <f t="shared" si="5"/>
        <v>0</v>
      </c>
    </row>
    <row r="76" spans="1:10" s="19" customFormat="1" ht="12.75">
      <c r="A76" s="17"/>
      <c r="B76" s="18"/>
      <c r="C76" s="34">
        <v>992234</v>
      </c>
      <c r="D76" s="19" t="s">
        <v>90</v>
      </c>
      <c r="E76" s="38">
        <v>0.24</v>
      </c>
      <c r="F76" s="19" t="s">
        <v>35</v>
      </c>
      <c r="G76" s="19">
        <v>100</v>
      </c>
      <c r="H76" s="22">
        <f t="shared" si="4"/>
        <v>24</v>
      </c>
      <c r="J76" s="22">
        <f t="shared" si="5"/>
        <v>0</v>
      </c>
    </row>
    <row r="77" spans="1:10" s="19" customFormat="1" ht="12.75">
      <c r="A77" s="17"/>
      <c r="B77" s="18"/>
      <c r="C77" s="34">
        <v>682000</v>
      </c>
      <c r="D77" s="19" t="s">
        <v>350</v>
      </c>
      <c r="E77" s="38">
        <v>0.34</v>
      </c>
      <c r="F77" s="19" t="s">
        <v>91</v>
      </c>
      <c r="G77" s="19">
        <v>100</v>
      </c>
      <c r="H77" s="22">
        <f t="shared" si="4"/>
        <v>34</v>
      </c>
      <c r="J77" s="22">
        <f t="shared" si="5"/>
        <v>0</v>
      </c>
    </row>
    <row r="78" spans="1:10" s="19" customFormat="1" ht="12.75">
      <c r="A78" s="17"/>
      <c r="B78" s="18"/>
      <c r="C78" s="34">
        <v>628503</v>
      </c>
      <c r="D78" s="19" t="s">
        <v>92</v>
      </c>
      <c r="E78" s="38">
        <v>0.26</v>
      </c>
      <c r="F78" s="19" t="s">
        <v>35</v>
      </c>
      <c r="G78" s="19">
        <v>100</v>
      </c>
      <c r="H78" s="22">
        <f t="shared" si="4"/>
        <v>26</v>
      </c>
      <c r="J78" s="22">
        <f t="shared" si="5"/>
        <v>0</v>
      </c>
    </row>
    <row r="79" spans="2:10" ht="12.75">
      <c r="B79" s="14"/>
      <c r="H79" s="5">
        <f>SUM(H73:H78)</f>
        <v>178</v>
      </c>
      <c r="I79" s="19"/>
      <c r="J79" s="5">
        <f>SUM(J73:J78)</f>
        <v>0</v>
      </c>
    </row>
    <row r="80" spans="2:10" ht="12.75">
      <c r="B80" s="14"/>
      <c r="H80" s="4"/>
      <c r="I80" s="19"/>
      <c r="J80" s="4"/>
    </row>
    <row r="81" spans="1:10" ht="12.75">
      <c r="A81" s="9" t="s">
        <v>93</v>
      </c>
      <c r="B81" s="14"/>
      <c r="H81" s="4"/>
      <c r="I81" s="19"/>
      <c r="J81" s="4"/>
    </row>
    <row r="82" spans="1:10" s="19" customFormat="1" ht="12.75">
      <c r="A82" s="17" t="s">
        <v>94</v>
      </c>
      <c r="B82" s="18" t="s">
        <v>95</v>
      </c>
      <c r="C82" s="34">
        <v>713005</v>
      </c>
      <c r="D82" s="19" t="s">
        <v>96</v>
      </c>
      <c r="E82" s="38">
        <v>0.38</v>
      </c>
      <c r="F82" s="21" t="s">
        <v>35</v>
      </c>
      <c r="G82" s="19">
        <v>100</v>
      </c>
      <c r="H82" s="22">
        <f aca="true" t="shared" si="6" ref="H82:H87">PRODUCT(G82,E82)</f>
        <v>38</v>
      </c>
      <c r="J82" s="22">
        <f aca="true" t="shared" si="7" ref="J82:J87">E82*I82</f>
        <v>0</v>
      </c>
    </row>
    <row r="83" spans="1:10" s="19" customFormat="1" ht="12.75">
      <c r="A83" s="17"/>
      <c r="B83" s="18"/>
      <c r="C83" s="34">
        <v>635000</v>
      </c>
      <c r="D83" s="19" t="s">
        <v>97</v>
      </c>
      <c r="E83" s="38">
        <v>0.34</v>
      </c>
      <c r="F83" s="21" t="s">
        <v>35</v>
      </c>
      <c r="G83" s="19">
        <v>100</v>
      </c>
      <c r="H83" s="22">
        <f t="shared" si="6"/>
        <v>34</v>
      </c>
      <c r="J83" s="22">
        <f t="shared" si="7"/>
        <v>0</v>
      </c>
    </row>
    <row r="84" spans="1:10" s="19" customFormat="1" ht="12.75">
      <c r="A84" s="17"/>
      <c r="B84" s="18"/>
      <c r="C84" s="34">
        <v>265094</v>
      </c>
      <c r="D84" s="19" t="s">
        <v>98</v>
      </c>
      <c r="E84" s="38">
        <v>1.95</v>
      </c>
      <c r="F84" s="21" t="s">
        <v>49</v>
      </c>
      <c r="G84" s="19">
        <v>2</v>
      </c>
      <c r="H84" s="22">
        <f t="shared" si="6"/>
        <v>3.9</v>
      </c>
      <c r="J84" s="22">
        <f t="shared" si="7"/>
        <v>0</v>
      </c>
    </row>
    <row r="85" spans="1:10" s="19" customFormat="1" ht="12.75">
      <c r="A85" s="17"/>
      <c r="B85" s="18"/>
      <c r="C85" s="34">
        <v>267016</v>
      </c>
      <c r="D85" s="19" t="s">
        <v>99</v>
      </c>
      <c r="E85" s="38">
        <v>1.5</v>
      </c>
      <c r="F85" s="21" t="s">
        <v>49</v>
      </c>
      <c r="G85" s="19">
        <v>2</v>
      </c>
      <c r="H85" s="22">
        <f t="shared" si="6"/>
        <v>3</v>
      </c>
      <c r="J85" s="22">
        <f t="shared" si="7"/>
        <v>0</v>
      </c>
    </row>
    <row r="86" spans="1:10" s="19" customFormat="1" ht="12.75">
      <c r="A86" s="17"/>
      <c r="B86" s="18"/>
      <c r="C86" s="34">
        <v>537248</v>
      </c>
      <c r="D86" s="19" t="s">
        <v>100</v>
      </c>
      <c r="E86" s="38">
        <v>10.3</v>
      </c>
      <c r="F86" s="21" t="s">
        <v>35</v>
      </c>
      <c r="G86" s="19">
        <v>1</v>
      </c>
      <c r="H86" s="22">
        <f t="shared" si="6"/>
        <v>10.3</v>
      </c>
      <c r="J86" s="22">
        <f t="shared" si="7"/>
        <v>0</v>
      </c>
    </row>
    <row r="87" spans="1:10" s="19" customFormat="1" ht="12.75">
      <c r="A87" s="17"/>
      <c r="B87" s="18"/>
      <c r="C87" s="34">
        <v>537012</v>
      </c>
      <c r="D87" s="19" t="s">
        <v>101</v>
      </c>
      <c r="E87" s="38">
        <v>4.9</v>
      </c>
      <c r="F87" s="21" t="s">
        <v>102</v>
      </c>
      <c r="G87" s="19">
        <v>1</v>
      </c>
      <c r="H87" s="22">
        <f t="shared" si="6"/>
        <v>4.9</v>
      </c>
      <c r="J87" s="22">
        <f t="shared" si="7"/>
        <v>0</v>
      </c>
    </row>
    <row r="88" spans="1:10" s="19" customFormat="1" ht="12.75">
      <c r="A88" s="17"/>
      <c r="B88" s="18"/>
      <c r="C88" s="34"/>
      <c r="E88" s="40"/>
      <c r="H88" s="20">
        <f>SUM(H82:H87)</f>
        <v>94.10000000000001</v>
      </c>
      <c r="J88" s="20">
        <f>SUM(J82:J87)</f>
        <v>0</v>
      </c>
    </row>
    <row r="89" spans="1:10" s="19" customFormat="1" ht="12.75">
      <c r="A89" s="17"/>
      <c r="B89" s="18"/>
      <c r="C89" s="34"/>
      <c r="E89" s="40"/>
      <c r="H89" s="22"/>
      <c r="J89" s="22"/>
    </row>
    <row r="90" spans="1:10" s="19" customFormat="1" ht="12.75">
      <c r="A90" s="17" t="s">
        <v>103</v>
      </c>
      <c r="B90" s="18" t="s">
        <v>104</v>
      </c>
      <c r="C90" s="34">
        <v>713005</v>
      </c>
      <c r="D90" s="21" t="s">
        <v>105</v>
      </c>
      <c r="E90" s="38">
        <v>0.2</v>
      </c>
      <c r="F90" s="21" t="s">
        <v>35</v>
      </c>
      <c r="G90" s="19">
        <v>100</v>
      </c>
      <c r="H90" s="22">
        <f aca="true" t="shared" si="8" ref="H90:H97">PRODUCT(G90,E90)</f>
        <v>20</v>
      </c>
      <c r="J90" s="22">
        <f aca="true" t="shared" si="9" ref="J90:J97">E90*I90</f>
        <v>0</v>
      </c>
    </row>
    <row r="91" spans="1:10" s="19" customFormat="1" ht="12.75">
      <c r="A91" s="17"/>
      <c r="B91" s="18"/>
      <c r="C91" s="34">
        <v>713005</v>
      </c>
      <c r="D91" s="21" t="s">
        <v>106</v>
      </c>
      <c r="E91" s="38">
        <v>0.62</v>
      </c>
      <c r="F91" s="21" t="s">
        <v>35</v>
      </c>
      <c r="G91" s="19">
        <v>100</v>
      </c>
      <c r="H91" s="22">
        <f t="shared" si="8"/>
        <v>62</v>
      </c>
      <c r="J91" s="22">
        <f t="shared" si="9"/>
        <v>0</v>
      </c>
    </row>
    <row r="92" spans="1:10" s="19" customFormat="1" ht="12.75">
      <c r="A92" s="17"/>
      <c r="B92" s="18"/>
      <c r="C92" s="34">
        <v>713005</v>
      </c>
      <c r="D92" s="19" t="s">
        <v>107</v>
      </c>
      <c r="E92" s="38">
        <v>0.06</v>
      </c>
      <c r="F92" s="21" t="s">
        <v>35</v>
      </c>
      <c r="G92" s="19">
        <v>100</v>
      </c>
      <c r="H92" s="22">
        <f t="shared" si="8"/>
        <v>6</v>
      </c>
      <c r="J92" s="22">
        <f t="shared" si="9"/>
        <v>0</v>
      </c>
    </row>
    <row r="93" spans="1:10" s="19" customFormat="1" ht="12.75">
      <c r="A93" s="17"/>
      <c r="B93" s="18"/>
      <c r="C93" s="34">
        <v>684538</v>
      </c>
      <c r="D93" s="21" t="s">
        <v>108</v>
      </c>
      <c r="E93" s="38">
        <v>2</v>
      </c>
      <c r="F93" s="21" t="s">
        <v>109</v>
      </c>
      <c r="G93" s="19">
        <v>10</v>
      </c>
      <c r="H93" s="22">
        <f t="shared" si="8"/>
        <v>20</v>
      </c>
      <c r="J93" s="22">
        <f t="shared" si="9"/>
        <v>0</v>
      </c>
    </row>
    <row r="94" spans="1:10" s="19" customFormat="1" ht="12.75">
      <c r="A94" s="17"/>
      <c r="B94" s="18"/>
      <c r="C94" s="34">
        <v>681051</v>
      </c>
      <c r="D94" s="19" t="s">
        <v>110</v>
      </c>
      <c r="E94" s="38">
        <v>1.7</v>
      </c>
      <c r="F94" s="21" t="s">
        <v>111</v>
      </c>
      <c r="G94" s="19">
        <v>1</v>
      </c>
      <c r="H94" s="22">
        <f t="shared" si="8"/>
        <v>1.7</v>
      </c>
      <c r="J94" s="22">
        <f t="shared" si="9"/>
        <v>0</v>
      </c>
    </row>
    <row r="95" spans="1:10" s="19" customFormat="1" ht="12.75">
      <c r="A95" s="17"/>
      <c r="B95" s="18"/>
      <c r="C95" s="34">
        <v>902830</v>
      </c>
      <c r="D95" s="19" t="s">
        <v>112</v>
      </c>
      <c r="E95" s="38">
        <v>0.28</v>
      </c>
      <c r="F95" s="21" t="s">
        <v>35</v>
      </c>
      <c r="G95" s="19">
        <v>100</v>
      </c>
      <c r="H95" s="22">
        <f t="shared" si="8"/>
        <v>28.000000000000004</v>
      </c>
      <c r="J95" s="22">
        <f t="shared" si="9"/>
        <v>0</v>
      </c>
    </row>
    <row r="96" spans="1:10" s="19" customFormat="1" ht="12.75">
      <c r="A96" s="17"/>
      <c r="B96" s="18"/>
      <c r="C96" s="34">
        <v>992279</v>
      </c>
      <c r="D96" s="21" t="s">
        <v>113</v>
      </c>
      <c r="E96" s="38">
        <v>1.3</v>
      </c>
      <c r="F96" s="21" t="s">
        <v>109</v>
      </c>
      <c r="G96" s="19">
        <v>5</v>
      </c>
      <c r="H96" s="22">
        <f t="shared" si="8"/>
        <v>6.5</v>
      </c>
      <c r="J96" s="22">
        <f t="shared" si="9"/>
        <v>0</v>
      </c>
    </row>
    <row r="97" spans="1:10" s="19" customFormat="1" ht="12.75">
      <c r="A97" s="17"/>
      <c r="B97" s="18"/>
      <c r="C97" s="34">
        <v>827218</v>
      </c>
      <c r="D97" s="21" t="s">
        <v>114</v>
      </c>
      <c r="E97" s="38">
        <v>2.55</v>
      </c>
      <c r="F97" s="21" t="s">
        <v>115</v>
      </c>
      <c r="G97" s="19">
        <v>2</v>
      </c>
      <c r="H97" s="22">
        <f t="shared" si="8"/>
        <v>5.1</v>
      </c>
      <c r="J97" s="22">
        <f t="shared" si="9"/>
        <v>0</v>
      </c>
    </row>
    <row r="98" spans="1:10" ht="12.75">
      <c r="A98" s="17"/>
      <c r="B98" s="14"/>
      <c r="H98" s="5">
        <f>SUM(H90:H97)</f>
        <v>149.3</v>
      </c>
      <c r="I98" s="19"/>
      <c r="J98" s="5">
        <f>SUM(J90:J97)</f>
        <v>0</v>
      </c>
    </row>
    <row r="99" spans="2:10" ht="12.75">
      <c r="B99" s="14"/>
      <c r="H99" s="4"/>
      <c r="I99" s="19"/>
      <c r="J99" s="4"/>
    </row>
    <row r="100" spans="1:10" s="19" customFormat="1" ht="12.75">
      <c r="A100" s="17" t="s">
        <v>103</v>
      </c>
      <c r="B100" s="18" t="s">
        <v>116</v>
      </c>
      <c r="C100" s="34">
        <v>713005</v>
      </c>
      <c r="D100" s="21" t="s">
        <v>117</v>
      </c>
      <c r="E100" s="38">
        <v>0.5</v>
      </c>
      <c r="F100" s="21" t="s">
        <v>118</v>
      </c>
      <c r="G100" s="19">
        <v>100</v>
      </c>
      <c r="H100" s="22">
        <f aca="true" t="shared" si="10" ref="H100:H109">PRODUCT(G100,E100)</f>
        <v>50</v>
      </c>
      <c r="J100" s="22">
        <f aca="true" t="shared" si="11" ref="J100:J109">E100*I100</f>
        <v>0</v>
      </c>
    </row>
    <row r="101" spans="1:10" s="19" customFormat="1" ht="12.75">
      <c r="A101" s="17"/>
      <c r="B101" s="18"/>
      <c r="C101" s="34">
        <v>713005</v>
      </c>
      <c r="D101" s="19" t="s">
        <v>119</v>
      </c>
      <c r="E101" s="38">
        <v>0.11</v>
      </c>
      <c r="F101" s="21" t="s">
        <v>35</v>
      </c>
      <c r="G101" s="19">
        <v>100</v>
      </c>
      <c r="H101" s="22">
        <f t="shared" si="10"/>
        <v>11</v>
      </c>
      <c r="J101" s="22">
        <f t="shared" si="11"/>
        <v>0</v>
      </c>
    </row>
    <row r="102" spans="1:10" s="19" customFormat="1" ht="12.75">
      <c r="A102" s="17"/>
      <c r="B102" s="18"/>
      <c r="C102" s="34">
        <v>711005</v>
      </c>
      <c r="D102" s="19" t="s">
        <v>120</v>
      </c>
      <c r="E102" s="38">
        <v>0.15</v>
      </c>
      <c r="F102" s="21" t="s">
        <v>35</v>
      </c>
      <c r="G102" s="19">
        <v>100</v>
      </c>
      <c r="H102" s="22">
        <f t="shared" si="10"/>
        <v>15</v>
      </c>
      <c r="J102" s="22">
        <f t="shared" si="11"/>
        <v>0</v>
      </c>
    </row>
    <row r="103" spans="1:10" s="19" customFormat="1" ht="12.75">
      <c r="A103" s="17"/>
      <c r="B103" s="18"/>
      <c r="C103" s="34">
        <v>634005</v>
      </c>
      <c r="D103" s="19" t="s">
        <v>360</v>
      </c>
      <c r="E103" s="38">
        <v>0.16</v>
      </c>
      <c r="F103" s="21" t="s">
        <v>35</v>
      </c>
      <c r="G103" s="19">
        <v>100</v>
      </c>
      <c r="H103" s="22">
        <f t="shared" si="10"/>
        <v>16</v>
      </c>
      <c r="J103" s="22">
        <f t="shared" si="11"/>
        <v>0</v>
      </c>
    </row>
    <row r="104" spans="2:10" ht="12.75">
      <c r="B104" s="14"/>
      <c r="C104" s="32">
        <v>628215</v>
      </c>
      <c r="D104" t="s">
        <v>121</v>
      </c>
      <c r="E104" s="42">
        <v>0.25</v>
      </c>
      <c r="F104" s="3" t="s">
        <v>122</v>
      </c>
      <c r="G104">
        <v>12</v>
      </c>
      <c r="H104" s="22">
        <f t="shared" si="10"/>
        <v>3</v>
      </c>
      <c r="I104" s="19"/>
      <c r="J104" s="4">
        <f t="shared" si="11"/>
        <v>0</v>
      </c>
    </row>
    <row r="105" spans="1:10" s="19" customFormat="1" ht="12.75">
      <c r="A105" s="17"/>
      <c r="B105" s="18"/>
      <c r="C105" s="34">
        <v>876001</v>
      </c>
      <c r="D105" s="19" t="s">
        <v>123</v>
      </c>
      <c r="E105" s="38">
        <v>0.39</v>
      </c>
      <c r="F105" s="21" t="s">
        <v>35</v>
      </c>
      <c r="G105" s="19">
        <v>100</v>
      </c>
      <c r="H105" s="22">
        <f t="shared" si="10"/>
        <v>39</v>
      </c>
      <c r="J105" s="22">
        <f t="shared" si="11"/>
        <v>0</v>
      </c>
    </row>
    <row r="106" spans="2:10" ht="12.75">
      <c r="B106" s="14"/>
      <c r="C106" s="32">
        <v>265186</v>
      </c>
      <c r="D106" s="3" t="s">
        <v>124</v>
      </c>
      <c r="E106" s="42">
        <v>2.6</v>
      </c>
      <c r="F106" s="3" t="s">
        <v>35</v>
      </c>
      <c r="G106">
        <v>1</v>
      </c>
      <c r="H106" s="22">
        <f t="shared" si="10"/>
        <v>2.6</v>
      </c>
      <c r="I106" s="19"/>
      <c r="J106" s="4">
        <f t="shared" si="11"/>
        <v>0</v>
      </c>
    </row>
    <row r="107" spans="2:10" ht="12.75">
      <c r="B107" s="14"/>
      <c r="C107" s="32">
        <v>267016</v>
      </c>
      <c r="D107" s="3" t="s">
        <v>125</v>
      </c>
      <c r="E107" s="42">
        <v>1.5</v>
      </c>
      <c r="F107" s="3" t="s">
        <v>46</v>
      </c>
      <c r="G107">
        <v>3</v>
      </c>
      <c r="H107" s="22">
        <f t="shared" si="10"/>
        <v>4.5</v>
      </c>
      <c r="I107" s="19"/>
      <c r="J107" s="4">
        <f t="shared" si="11"/>
        <v>0</v>
      </c>
    </row>
    <row r="108" spans="2:10" ht="12.75">
      <c r="B108" s="14"/>
      <c r="C108" s="32">
        <v>268022</v>
      </c>
      <c r="D108" s="3" t="s">
        <v>126</v>
      </c>
      <c r="E108" s="42">
        <v>4.1</v>
      </c>
      <c r="F108" t="s">
        <v>127</v>
      </c>
      <c r="G108">
        <v>1</v>
      </c>
      <c r="H108" s="22">
        <f t="shared" si="10"/>
        <v>4.1</v>
      </c>
      <c r="I108" s="19"/>
      <c r="J108" s="4">
        <f t="shared" si="11"/>
        <v>0</v>
      </c>
    </row>
    <row r="109" spans="2:10" ht="12.75">
      <c r="B109" s="14"/>
      <c r="C109" s="32">
        <v>547360</v>
      </c>
      <c r="D109" s="3" t="s">
        <v>128</v>
      </c>
      <c r="E109" s="42">
        <v>3.6</v>
      </c>
      <c r="F109" s="3" t="s">
        <v>129</v>
      </c>
      <c r="G109">
        <v>1</v>
      </c>
      <c r="H109" s="22">
        <f t="shared" si="10"/>
        <v>3.6</v>
      </c>
      <c r="I109" s="19"/>
      <c r="J109" s="4">
        <f t="shared" si="11"/>
        <v>0</v>
      </c>
    </row>
    <row r="110" spans="2:10" ht="12.75">
      <c r="B110" s="14"/>
      <c r="H110" s="5">
        <f>SUM(H100:H109)</f>
        <v>148.79999999999998</v>
      </c>
      <c r="I110" s="19"/>
      <c r="J110" s="5">
        <f>SUM(J100:J109)</f>
        <v>0</v>
      </c>
    </row>
    <row r="111" spans="2:10" ht="12.75">
      <c r="B111" s="14"/>
      <c r="H111" s="4"/>
      <c r="I111" s="19"/>
      <c r="J111" s="4"/>
    </row>
    <row r="112" spans="1:10" s="19" customFormat="1" ht="12.75">
      <c r="A112" s="17" t="s">
        <v>103</v>
      </c>
      <c r="B112" s="18" t="s">
        <v>130</v>
      </c>
      <c r="C112" s="34">
        <v>713005</v>
      </c>
      <c r="D112" s="19" t="s">
        <v>131</v>
      </c>
      <c r="E112" s="38">
        <v>0.24</v>
      </c>
      <c r="F112" s="21" t="s">
        <v>35</v>
      </c>
      <c r="G112" s="19">
        <v>100</v>
      </c>
      <c r="H112" s="22">
        <f aca="true" t="shared" si="12" ref="H112:H126">PRODUCT(G112,E112)</f>
        <v>24</v>
      </c>
      <c r="J112" s="22">
        <f aca="true" t="shared" si="13" ref="J112:J126">E112*I112</f>
        <v>0</v>
      </c>
    </row>
    <row r="113" spans="1:10" s="19" customFormat="1" ht="12.75">
      <c r="A113" s="17"/>
      <c r="B113" s="18"/>
      <c r="C113" s="34">
        <v>992199</v>
      </c>
      <c r="D113" s="21" t="s">
        <v>132</v>
      </c>
      <c r="E113" s="38">
        <v>0.32</v>
      </c>
      <c r="F113" s="21" t="s">
        <v>35</v>
      </c>
      <c r="G113" s="19">
        <v>100</v>
      </c>
      <c r="H113" s="22">
        <f t="shared" si="12"/>
        <v>32</v>
      </c>
      <c r="J113" s="22">
        <f t="shared" si="13"/>
        <v>0</v>
      </c>
    </row>
    <row r="114" spans="1:10" s="19" customFormat="1" ht="12.75">
      <c r="A114" s="17"/>
      <c r="B114" s="18"/>
      <c r="C114" s="34">
        <v>992051</v>
      </c>
      <c r="D114" s="21" t="s">
        <v>133</v>
      </c>
      <c r="E114" s="38">
        <v>0.9</v>
      </c>
      <c r="F114" s="21" t="s">
        <v>134</v>
      </c>
      <c r="G114" s="19">
        <v>6</v>
      </c>
      <c r="H114" s="22">
        <f t="shared" si="12"/>
        <v>5.4</v>
      </c>
      <c r="J114" s="22">
        <f t="shared" si="13"/>
        <v>0</v>
      </c>
    </row>
    <row r="115" spans="1:10" s="19" customFormat="1" ht="12.75">
      <c r="A115" s="17"/>
      <c r="B115" s="18"/>
      <c r="C115" s="34">
        <v>992279</v>
      </c>
      <c r="D115" s="19" t="s">
        <v>135</v>
      </c>
      <c r="E115" s="38">
        <v>1.3</v>
      </c>
      <c r="F115" s="21" t="s">
        <v>136</v>
      </c>
      <c r="G115" s="19">
        <v>4</v>
      </c>
      <c r="H115" s="22">
        <f t="shared" si="12"/>
        <v>5.2</v>
      </c>
      <c r="J115" s="22">
        <f t="shared" si="13"/>
        <v>0</v>
      </c>
    </row>
    <row r="116" spans="1:10" s="19" customFormat="1" ht="12.75">
      <c r="A116" s="17"/>
      <c r="B116" s="18"/>
      <c r="C116" s="34">
        <v>806020</v>
      </c>
      <c r="D116" s="21" t="s">
        <v>137</v>
      </c>
      <c r="E116" s="38">
        <v>2.1</v>
      </c>
      <c r="F116" s="21" t="s">
        <v>138</v>
      </c>
      <c r="G116" s="19">
        <v>2</v>
      </c>
      <c r="H116" s="22">
        <f t="shared" si="12"/>
        <v>4.2</v>
      </c>
      <c r="J116" s="22">
        <f t="shared" si="13"/>
        <v>0</v>
      </c>
    </row>
    <row r="117" spans="1:10" s="19" customFormat="1" ht="12.75">
      <c r="A117" s="17"/>
      <c r="B117" s="18"/>
      <c r="C117" s="34">
        <v>681062</v>
      </c>
      <c r="D117" s="21" t="s">
        <v>139</v>
      </c>
      <c r="E117" s="38">
        <v>1.95</v>
      </c>
      <c r="F117" s="21" t="s">
        <v>140</v>
      </c>
      <c r="G117" s="19">
        <v>3</v>
      </c>
      <c r="H117" s="22">
        <f t="shared" si="12"/>
        <v>5.85</v>
      </c>
      <c r="J117" s="22">
        <f t="shared" si="13"/>
        <v>0</v>
      </c>
    </row>
    <row r="118" spans="1:10" s="19" customFormat="1" ht="12.75">
      <c r="A118" s="17"/>
      <c r="B118" s="18"/>
      <c r="C118" s="34">
        <v>717005</v>
      </c>
      <c r="D118" s="21" t="s">
        <v>141</v>
      </c>
      <c r="E118" s="38">
        <v>0.37</v>
      </c>
      <c r="F118" s="21" t="s">
        <v>35</v>
      </c>
      <c r="G118" s="19">
        <v>100</v>
      </c>
      <c r="H118" s="22">
        <f t="shared" si="12"/>
        <v>37</v>
      </c>
      <c r="J118" s="22">
        <f t="shared" si="13"/>
        <v>0</v>
      </c>
    </row>
    <row r="119" spans="1:10" s="19" customFormat="1" ht="12.75">
      <c r="A119" s="17"/>
      <c r="B119" s="18"/>
      <c r="C119" s="34">
        <v>992279</v>
      </c>
      <c r="D119" s="21" t="s">
        <v>142</v>
      </c>
      <c r="E119" s="38">
        <v>1.3</v>
      </c>
      <c r="F119" s="21" t="s">
        <v>143</v>
      </c>
      <c r="G119" s="19">
        <v>8</v>
      </c>
      <c r="H119" s="22">
        <f t="shared" si="12"/>
        <v>10.4</v>
      </c>
      <c r="J119" s="22">
        <f t="shared" si="13"/>
        <v>0</v>
      </c>
    </row>
    <row r="120" spans="1:10" s="19" customFormat="1" ht="12.75">
      <c r="A120" s="17"/>
      <c r="B120" s="18"/>
      <c r="C120" s="34">
        <v>992199</v>
      </c>
      <c r="D120" s="21" t="s">
        <v>144</v>
      </c>
      <c r="E120" s="38">
        <v>0.23</v>
      </c>
      <c r="F120" s="21" t="s">
        <v>35</v>
      </c>
      <c r="G120" s="19">
        <v>100</v>
      </c>
      <c r="H120" s="22">
        <f t="shared" si="12"/>
        <v>23</v>
      </c>
      <c r="J120" s="22">
        <f t="shared" si="13"/>
        <v>0</v>
      </c>
    </row>
    <row r="121" spans="2:10" ht="12.75">
      <c r="B121" s="14"/>
      <c r="C121" s="32">
        <v>993301</v>
      </c>
      <c r="D121" s="3" t="s">
        <v>145</v>
      </c>
      <c r="E121" s="42">
        <v>23.5</v>
      </c>
      <c r="F121" s="3" t="s">
        <v>146</v>
      </c>
      <c r="G121">
        <v>1</v>
      </c>
      <c r="H121" s="22">
        <f t="shared" si="12"/>
        <v>23.5</v>
      </c>
      <c r="I121" s="19"/>
      <c r="J121" s="4">
        <f t="shared" si="13"/>
        <v>0</v>
      </c>
    </row>
    <row r="122" spans="2:10" ht="12.75">
      <c r="B122" s="14"/>
      <c r="C122" s="32">
        <v>265186</v>
      </c>
      <c r="D122" s="3" t="s">
        <v>147</v>
      </c>
      <c r="E122" s="42">
        <v>2.6</v>
      </c>
      <c r="F122" s="3" t="s">
        <v>35</v>
      </c>
      <c r="G122">
        <v>1</v>
      </c>
      <c r="H122" s="22">
        <f t="shared" si="12"/>
        <v>2.6</v>
      </c>
      <c r="I122" s="19"/>
      <c r="J122" s="4">
        <f t="shared" si="13"/>
        <v>0</v>
      </c>
    </row>
    <row r="123" spans="2:10" ht="12.75">
      <c r="B123" s="14"/>
      <c r="C123" s="32">
        <v>265119</v>
      </c>
      <c r="D123" s="3" t="s">
        <v>148</v>
      </c>
      <c r="E123" s="42">
        <v>2.05</v>
      </c>
      <c r="F123" s="3" t="s">
        <v>35</v>
      </c>
      <c r="G123">
        <v>1</v>
      </c>
      <c r="H123" s="22">
        <f t="shared" si="12"/>
        <v>2.05</v>
      </c>
      <c r="I123" s="19"/>
      <c r="J123" s="4">
        <f t="shared" si="13"/>
        <v>0</v>
      </c>
    </row>
    <row r="124" spans="2:10" ht="12.75">
      <c r="B124" s="14"/>
      <c r="C124" s="32">
        <v>267016</v>
      </c>
      <c r="D124" s="3" t="s">
        <v>149</v>
      </c>
      <c r="E124" s="42">
        <v>1.5</v>
      </c>
      <c r="F124" s="3" t="s">
        <v>46</v>
      </c>
      <c r="G124">
        <v>3</v>
      </c>
      <c r="H124" s="22">
        <f t="shared" si="12"/>
        <v>4.5</v>
      </c>
      <c r="I124" s="19"/>
      <c r="J124" s="4">
        <f t="shared" si="13"/>
        <v>0</v>
      </c>
    </row>
    <row r="125" spans="2:10" ht="12.75">
      <c r="B125" s="14"/>
      <c r="C125" s="32">
        <v>267038</v>
      </c>
      <c r="D125" s="3" t="s">
        <v>150</v>
      </c>
      <c r="E125" s="42">
        <v>1.5</v>
      </c>
      <c r="F125" s="3" t="s">
        <v>49</v>
      </c>
      <c r="G125">
        <v>2</v>
      </c>
      <c r="H125" s="22">
        <f t="shared" si="12"/>
        <v>3</v>
      </c>
      <c r="I125" s="19"/>
      <c r="J125" s="4">
        <f t="shared" si="13"/>
        <v>0</v>
      </c>
    </row>
    <row r="126" spans="2:10" ht="12.75">
      <c r="B126" s="14"/>
      <c r="C126" s="32">
        <v>283043</v>
      </c>
      <c r="D126" s="3" t="s">
        <v>151</v>
      </c>
      <c r="E126" s="42">
        <v>2.7</v>
      </c>
      <c r="F126" s="3" t="s">
        <v>35</v>
      </c>
      <c r="G126">
        <v>1</v>
      </c>
      <c r="H126" s="22">
        <f t="shared" si="12"/>
        <v>2.7</v>
      </c>
      <c r="I126" s="19"/>
      <c r="J126" s="4">
        <f t="shared" si="13"/>
        <v>0</v>
      </c>
    </row>
    <row r="127" spans="2:10" ht="12.75">
      <c r="B127" s="14"/>
      <c r="D127" s="3"/>
      <c r="E127" s="42"/>
      <c r="F127" s="3"/>
      <c r="H127" s="5">
        <f>SUM(H112:H126)</f>
        <v>185.4</v>
      </c>
      <c r="I127" s="19"/>
      <c r="J127" s="5">
        <f>SUM(J112:J126)</f>
        <v>0</v>
      </c>
    </row>
    <row r="128" spans="2:10" ht="12.75">
      <c r="B128" s="14"/>
      <c r="D128" s="3"/>
      <c r="E128" s="42"/>
      <c r="F128" s="3"/>
      <c r="H128" s="5"/>
      <c r="I128" s="19"/>
      <c r="J128" s="4"/>
    </row>
    <row r="129" spans="1:10" s="19" customFormat="1" ht="12.75">
      <c r="A129" s="17" t="s">
        <v>152</v>
      </c>
      <c r="B129" s="18" t="s">
        <v>153</v>
      </c>
      <c r="C129" s="34">
        <v>717005</v>
      </c>
      <c r="D129" s="19" t="s">
        <v>154</v>
      </c>
      <c r="E129" s="38">
        <v>0.4</v>
      </c>
      <c r="F129" s="21" t="s">
        <v>35</v>
      </c>
      <c r="G129" s="19">
        <v>100</v>
      </c>
      <c r="H129" s="22">
        <f aca="true" t="shared" si="14" ref="H129:H140">PRODUCT(G129,E129)</f>
        <v>40</v>
      </c>
      <c r="J129" s="22">
        <f aca="true" t="shared" si="15" ref="J129:J140">E129*I129</f>
        <v>0</v>
      </c>
    </row>
    <row r="130" spans="1:10" s="19" customFormat="1" ht="12.75">
      <c r="A130" s="17"/>
      <c r="B130" s="18"/>
      <c r="C130" s="34">
        <v>992199</v>
      </c>
      <c r="D130" s="19" t="s">
        <v>155</v>
      </c>
      <c r="E130" s="38">
        <v>0.3</v>
      </c>
      <c r="F130" s="21" t="s">
        <v>35</v>
      </c>
      <c r="G130" s="19">
        <v>100</v>
      </c>
      <c r="H130" s="22">
        <f t="shared" si="14"/>
        <v>30</v>
      </c>
      <c r="J130" s="22">
        <f t="shared" si="15"/>
        <v>0</v>
      </c>
    </row>
    <row r="131" spans="1:10" s="19" customFormat="1" ht="12.75">
      <c r="A131" s="17"/>
      <c r="B131" s="18"/>
      <c r="C131" s="34">
        <v>600059</v>
      </c>
      <c r="D131" s="21" t="s">
        <v>156</v>
      </c>
      <c r="E131" s="38">
        <v>2.2</v>
      </c>
      <c r="F131" s="21" t="s">
        <v>35</v>
      </c>
      <c r="G131" s="19">
        <v>10</v>
      </c>
      <c r="H131" s="22">
        <f t="shared" si="14"/>
        <v>22</v>
      </c>
      <c r="J131" s="22">
        <f t="shared" si="15"/>
        <v>0</v>
      </c>
    </row>
    <row r="132" spans="1:10" s="19" customFormat="1" ht="12.75">
      <c r="A132" s="17"/>
      <c r="B132" s="18"/>
      <c r="C132" s="34">
        <v>602877</v>
      </c>
      <c r="D132" s="21" t="s">
        <v>157</v>
      </c>
      <c r="E132" s="38">
        <v>3.05</v>
      </c>
      <c r="F132" s="21" t="s">
        <v>49</v>
      </c>
      <c r="G132" s="19">
        <v>1</v>
      </c>
      <c r="H132" s="22">
        <f t="shared" si="14"/>
        <v>3.05</v>
      </c>
      <c r="J132" s="22">
        <f t="shared" si="15"/>
        <v>0</v>
      </c>
    </row>
    <row r="133" spans="1:10" s="19" customFormat="1" ht="12.75">
      <c r="A133" s="17"/>
      <c r="B133" s="18"/>
      <c r="C133" s="34">
        <v>713005</v>
      </c>
      <c r="D133" s="21" t="s">
        <v>158</v>
      </c>
      <c r="E133" s="38">
        <v>0.06</v>
      </c>
      <c r="F133" s="21" t="s">
        <v>35</v>
      </c>
      <c r="G133" s="19">
        <v>100</v>
      </c>
      <c r="H133" s="22">
        <f t="shared" si="14"/>
        <v>6</v>
      </c>
      <c r="J133" s="22">
        <f t="shared" si="15"/>
        <v>0</v>
      </c>
    </row>
    <row r="134" spans="2:10" ht="12.75">
      <c r="B134" s="14"/>
      <c r="C134" s="32">
        <v>634717</v>
      </c>
      <c r="D134" t="s">
        <v>159</v>
      </c>
      <c r="E134" s="42">
        <v>0.4</v>
      </c>
      <c r="F134" s="3" t="s">
        <v>160</v>
      </c>
      <c r="G134">
        <v>13</v>
      </c>
      <c r="H134" s="22">
        <f t="shared" si="14"/>
        <v>5.2</v>
      </c>
      <c r="I134" s="19"/>
      <c r="J134" s="4">
        <f t="shared" si="15"/>
        <v>0</v>
      </c>
    </row>
    <row r="135" spans="2:10" ht="12.75">
      <c r="B135" s="14"/>
      <c r="C135" s="32">
        <v>681073</v>
      </c>
      <c r="D135" s="3" t="s">
        <v>161</v>
      </c>
      <c r="E135" s="42">
        <v>2.2</v>
      </c>
      <c r="F135" s="3" t="s">
        <v>162</v>
      </c>
      <c r="G135">
        <v>4</v>
      </c>
      <c r="H135" s="22">
        <f t="shared" si="14"/>
        <v>8.8</v>
      </c>
      <c r="I135" s="19"/>
      <c r="J135" s="4">
        <f t="shared" si="15"/>
        <v>0</v>
      </c>
    </row>
    <row r="136" spans="2:10" ht="12.75">
      <c r="B136" s="14"/>
      <c r="C136" s="36">
        <v>992188</v>
      </c>
      <c r="D136" s="3" t="s">
        <v>163</v>
      </c>
      <c r="E136" s="42">
        <v>1.5</v>
      </c>
      <c r="F136" s="3" t="s">
        <v>164</v>
      </c>
      <c r="G136">
        <v>4</v>
      </c>
      <c r="H136" s="22">
        <f t="shared" si="14"/>
        <v>6</v>
      </c>
      <c r="I136" s="19"/>
      <c r="J136" s="4">
        <f t="shared" si="15"/>
        <v>0</v>
      </c>
    </row>
    <row r="137" spans="2:10" ht="12.75">
      <c r="B137" s="14"/>
      <c r="C137" s="32">
        <v>992095</v>
      </c>
      <c r="D137" s="3" t="s">
        <v>165</v>
      </c>
      <c r="E137" s="42">
        <v>1</v>
      </c>
      <c r="F137" s="3" t="s">
        <v>166</v>
      </c>
      <c r="G137">
        <v>7</v>
      </c>
      <c r="H137" s="22">
        <f t="shared" si="14"/>
        <v>7</v>
      </c>
      <c r="I137" s="19"/>
      <c r="J137" s="4">
        <f t="shared" si="15"/>
        <v>0</v>
      </c>
    </row>
    <row r="138" spans="2:10" ht="12.75">
      <c r="B138" s="14"/>
      <c r="C138" s="32">
        <v>265153</v>
      </c>
      <c r="D138" s="3" t="s">
        <v>167</v>
      </c>
      <c r="E138" s="42">
        <v>2.35</v>
      </c>
      <c r="F138" s="3" t="s">
        <v>35</v>
      </c>
      <c r="G138">
        <v>1</v>
      </c>
      <c r="H138" s="22">
        <f t="shared" si="14"/>
        <v>2.35</v>
      </c>
      <c r="I138" s="19"/>
      <c r="J138" s="4">
        <f t="shared" si="15"/>
        <v>0</v>
      </c>
    </row>
    <row r="139" spans="2:10" ht="12.75">
      <c r="B139" s="14"/>
      <c r="C139" s="32">
        <v>267016</v>
      </c>
      <c r="D139" s="3" t="s">
        <v>149</v>
      </c>
      <c r="E139" s="42">
        <v>1.5</v>
      </c>
      <c r="F139" s="3" t="s">
        <v>35</v>
      </c>
      <c r="G139">
        <v>1</v>
      </c>
      <c r="H139" s="22">
        <f t="shared" si="14"/>
        <v>1.5</v>
      </c>
      <c r="I139" s="19"/>
      <c r="J139" s="4">
        <f t="shared" si="15"/>
        <v>0</v>
      </c>
    </row>
    <row r="140" spans="2:10" ht="12.75">
      <c r="B140" s="14"/>
      <c r="C140" s="32">
        <v>268022</v>
      </c>
      <c r="D140" s="3" t="s">
        <v>168</v>
      </c>
      <c r="E140" s="42">
        <v>4.1</v>
      </c>
      <c r="F140" s="3" t="s">
        <v>35</v>
      </c>
      <c r="G140">
        <v>1</v>
      </c>
      <c r="H140" s="22">
        <f t="shared" si="14"/>
        <v>4.1</v>
      </c>
      <c r="I140" s="19"/>
      <c r="J140" s="4">
        <f t="shared" si="15"/>
        <v>0</v>
      </c>
    </row>
    <row r="141" spans="2:10" ht="12.75">
      <c r="B141" s="14"/>
      <c r="H141" s="5">
        <f>SUM(H129:H140)</f>
        <v>136</v>
      </c>
      <c r="I141" s="19"/>
      <c r="J141" s="5">
        <f>SUM(J129:J140)</f>
        <v>0</v>
      </c>
    </row>
    <row r="142" spans="2:10" ht="12.75">
      <c r="B142" s="14"/>
      <c r="H142" s="4"/>
      <c r="I142" s="19"/>
      <c r="J142" s="4"/>
    </row>
    <row r="143" spans="2:10" ht="12.75">
      <c r="B143" s="14"/>
      <c r="H143" s="4"/>
      <c r="I143" s="19"/>
      <c r="J143" s="4"/>
    </row>
    <row r="144" spans="1:10" s="19" customFormat="1" ht="12.75">
      <c r="A144" s="17" t="s">
        <v>169</v>
      </c>
      <c r="B144" s="18" t="s">
        <v>170</v>
      </c>
      <c r="C144" s="34">
        <v>713005</v>
      </c>
      <c r="D144" s="19" t="s">
        <v>171</v>
      </c>
      <c r="E144" s="38">
        <v>0.31</v>
      </c>
      <c r="F144" s="21" t="s">
        <v>35</v>
      </c>
      <c r="G144" s="19">
        <v>100</v>
      </c>
      <c r="H144" s="22">
        <f aca="true" t="shared" si="16" ref="H144:H153">PRODUCT(G144,E144)</f>
        <v>31</v>
      </c>
      <c r="J144" s="22">
        <f aca="true" t="shared" si="17" ref="J144:J158">E144*I144</f>
        <v>0</v>
      </c>
    </row>
    <row r="145" spans="1:10" s="19" customFormat="1" ht="12.75">
      <c r="A145" s="17"/>
      <c r="B145" s="18"/>
      <c r="C145" s="34">
        <v>713005</v>
      </c>
      <c r="D145" s="21" t="s">
        <v>172</v>
      </c>
      <c r="E145" s="38">
        <v>0.2</v>
      </c>
      <c r="F145" s="21" t="s">
        <v>35</v>
      </c>
      <c r="G145" s="19">
        <v>100</v>
      </c>
      <c r="H145" s="22">
        <f t="shared" si="16"/>
        <v>20</v>
      </c>
      <c r="J145" s="22">
        <f t="shared" si="17"/>
        <v>0</v>
      </c>
    </row>
    <row r="146" spans="1:10" s="19" customFormat="1" ht="12.75">
      <c r="A146" s="17"/>
      <c r="B146" s="18"/>
      <c r="C146" s="34">
        <v>902830</v>
      </c>
      <c r="D146" s="21" t="s">
        <v>355</v>
      </c>
      <c r="E146" s="38">
        <v>0.61</v>
      </c>
      <c r="F146" s="21" t="s">
        <v>35</v>
      </c>
      <c r="G146" s="19">
        <v>100</v>
      </c>
      <c r="H146" s="22">
        <f t="shared" si="16"/>
        <v>61</v>
      </c>
      <c r="J146" s="22">
        <f t="shared" si="17"/>
        <v>0</v>
      </c>
    </row>
    <row r="147" spans="1:10" s="19" customFormat="1" ht="12.75">
      <c r="A147" s="17"/>
      <c r="B147" s="18"/>
      <c r="C147" s="34">
        <v>992222</v>
      </c>
      <c r="D147" s="19" t="s">
        <v>356</v>
      </c>
      <c r="E147" s="38">
        <v>0.69</v>
      </c>
      <c r="F147" s="21" t="s">
        <v>35</v>
      </c>
      <c r="G147" s="19">
        <v>100</v>
      </c>
      <c r="H147" s="22">
        <f t="shared" si="16"/>
        <v>69</v>
      </c>
      <c r="J147" s="22">
        <f t="shared" si="17"/>
        <v>0</v>
      </c>
    </row>
    <row r="148" spans="2:10" ht="12.75">
      <c r="B148" s="14"/>
      <c r="C148" s="32">
        <v>283065</v>
      </c>
      <c r="D148" s="3" t="s">
        <v>173</v>
      </c>
      <c r="E148" s="42">
        <v>3.5</v>
      </c>
      <c r="F148" s="3" t="s">
        <v>35</v>
      </c>
      <c r="G148">
        <v>1</v>
      </c>
      <c r="H148" s="22">
        <f t="shared" si="16"/>
        <v>3.5</v>
      </c>
      <c r="I148" s="19"/>
      <c r="J148" s="4">
        <f t="shared" si="17"/>
        <v>0</v>
      </c>
    </row>
    <row r="149" spans="2:10" ht="12.75">
      <c r="B149" s="14"/>
      <c r="C149" s="32">
        <v>260033</v>
      </c>
      <c r="D149" s="3" t="s">
        <v>174</v>
      </c>
      <c r="E149" s="42">
        <v>1.4</v>
      </c>
      <c r="F149" s="3" t="s">
        <v>46</v>
      </c>
      <c r="G149">
        <v>3</v>
      </c>
      <c r="H149" s="22">
        <f t="shared" si="16"/>
        <v>4.199999999999999</v>
      </c>
      <c r="I149" s="19"/>
      <c r="J149" s="4">
        <f t="shared" si="17"/>
        <v>0</v>
      </c>
    </row>
    <row r="150" spans="2:10" ht="12.75">
      <c r="B150" s="14"/>
      <c r="C150" s="32">
        <v>601087</v>
      </c>
      <c r="D150" t="s">
        <v>175</v>
      </c>
      <c r="E150" s="42">
        <v>1.45</v>
      </c>
      <c r="F150" s="3" t="s">
        <v>35</v>
      </c>
      <c r="G150">
        <v>10</v>
      </c>
      <c r="H150" s="22">
        <f t="shared" si="16"/>
        <v>14.5</v>
      </c>
      <c r="I150" s="19"/>
      <c r="J150" s="4">
        <f t="shared" si="17"/>
        <v>0</v>
      </c>
    </row>
    <row r="151" spans="2:10" ht="12.75">
      <c r="B151" s="14"/>
      <c r="C151" s="32">
        <v>265186</v>
      </c>
      <c r="D151" s="3" t="s">
        <v>147</v>
      </c>
      <c r="E151" s="42">
        <v>2.6</v>
      </c>
      <c r="F151" s="3" t="s">
        <v>35</v>
      </c>
      <c r="G151">
        <v>1</v>
      </c>
      <c r="H151" s="22">
        <f t="shared" si="16"/>
        <v>2.6</v>
      </c>
      <c r="I151" s="19"/>
      <c r="J151" s="4">
        <f t="shared" si="17"/>
        <v>0</v>
      </c>
    </row>
    <row r="152" spans="2:10" ht="12.75">
      <c r="B152" s="14"/>
      <c r="C152" s="32">
        <v>267016</v>
      </c>
      <c r="D152" s="3" t="s">
        <v>149</v>
      </c>
      <c r="E152" s="42">
        <v>1.5</v>
      </c>
      <c r="F152" s="3" t="s">
        <v>35</v>
      </c>
      <c r="G152">
        <v>1</v>
      </c>
      <c r="H152" s="22">
        <f t="shared" si="16"/>
        <v>1.5</v>
      </c>
      <c r="I152" s="19"/>
      <c r="J152" s="4">
        <f t="shared" si="17"/>
        <v>0</v>
      </c>
    </row>
    <row r="153" spans="2:10" ht="12.75">
      <c r="B153" s="14"/>
      <c r="C153" s="32">
        <v>268022</v>
      </c>
      <c r="D153" s="3" t="s">
        <v>168</v>
      </c>
      <c r="E153" s="42">
        <v>4.1</v>
      </c>
      <c r="F153" s="3" t="s">
        <v>35</v>
      </c>
      <c r="G153">
        <v>1</v>
      </c>
      <c r="H153" s="22">
        <f t="shared" si="16"/>
        <v>4.1</v>
      </c>
      <c r="I153" s="19"/>
      <c r="J153" s="4">
        <f t="shared" si="17"/>
        <v>0</v>
      </c>
    </row>
    <row r="154" spans="1:10" s="19" customFormat="1" ht="12.75">
      <c r="A154" s="17"/>
      <c r="B154" s="18"/>
      <c r="C154" s="34">
        <v>727284</v>
      </c>
      <c r="D154" s="19" t="s">
        <v>176</v>
      </c>
      <c r="E154" s="38">
        <v>0.2</v>
      </c>
      <c r="F154" s="21" t="s">
        <v>35</v>
      </c>
      <c r="G154" s="19">
        <v>100</v>
      </c>
      <c r="H154" s="22">
        <f>PRODUCT(G154,E154)</f>
        <v>20</v>
      </c>
      <c r="J154" s="22">
        <f t="shared" si="17"/>
        <v>0</v>
      </c>
    </row>
    <row r="155" spans="2:10" ht="12.75">
      <c r="B155" s="14"/>
      <c r="C155" s="32">
        <v>681051</v>
      </c>
      <c r="D155" s="3" t="s">
        <v>177</v>
      </c>
      <c r="E155" s="42">
        <v>1.7</v>
      </c>
      <c r="F155" s="3" t="s">
        <v>164</v>
      </c>
      <c r="G155">
        <v>10</v>
      </c>
      <c r="H155" s="22">
        <f>PRODUCT(G155,E155)</f>
        <v>17</v>
      </c>
      <c r="I155" s="19"/>
      <c r="J155" s="4">
        <f t="shared" si="17"/>
        <v>0</v>
      </c>
    </row>
    <row r="156" spans="2:10" ht="12.75">
      <c r="B156" s="14"/>
      <c r="C156" s="32">
        <v>601146</v>
      </c>
      <c r="D156" s="3" t="s">
        <v>178</v>
      </c>
      <c r="E156" s="42">
        <v>2.8</v>
      </c>
      <c r="F156" s="3" t="s">
        <v>35</v>
      </c>
      <c r="G156">
        <v>10</v>
      </c>
      <c r="H156" s="22">
        <f>PRODUCT(G156,E156)</f>
        <v>28</v>
      </c>
      <c r="I156" s="19"/>
      <c r="J156" s="4">
        <f t="shared" si="17"/>
        <v>0</v>
      </c>
    </row>
    <row r="157" spans="2:10" ht="12.75">
      <c r="B157" s="14"/>
      <c r="C157" s="32">
        <v>683533</v>
      </c>
      <c r="D157" s="3" t="s">
        <v>179</v>
      </c>
      <c r="E157" s="42">
        <v>1.05</v>
      </c>
      <c r="F157" s="3" t="s">
        <v>111</v>
      </c>
      <c r="G157">
        <v>10</v>
      </c>
      <c r="H157" s="22">
        <f>PRODUCT(G157,E157)</f>
        <v>10.5</v>
      </c>
      <c r="I157" s="19"/>
      <c r="J157" s="4">
        <f t="shared" si="17"/>
        <v>0</v>
      </c>
    </row>
    <row r="158" spans="2:10" ht="12.75">
      <c r="B158" s="14"/>
      <c r="C158" s="32">
        <v>537012</v>
      </c>
      <c r="D158" s="3" t="s">
        <v>180</v>
      </c>
      <c r="E158" s="42">
        <v>4.9</v>
      </c>
      <c r="F158" s="3" t="s">
        <v>102</v>
      </c>
      <c r="G158">
        <v>1</v>
      </c>
      <c r="H158" s="22">
        <f>PRODUCT(G158,E158)</f>
        <v>4.9</v>
      </c>
      <c r="I158" s="19"/>
      <c r="J158" s="4">
        <f t="shared" si="17"/>
        <v>0</v>
      </c>
    </row>
    <row r="159" spans="2:10" ht="12.75">
      <c r="B159" s="14"/>
      <c r="H159" s="5">
        <f>SUM(H144:H158)</f>
        <v>291.79999999999995</v>
      </c>
      <c r="I159" s="19"/>
      <c r="J159" s="5">
        <f>SUM(J144:J158)</f>
        <v>0</v>
      </c>
    </row>
    <row r="160" spans="2:10" ht="12.75">
      <c r="B160" s="14"/>
      <c r="H160" s="4"/>
      <c r="I160" s="19"/>
      <c r="J160" s="4"/>
    </row>
    <row r="161" spans="1:10" s="19" customFormat="1" ht="12.75">
      <c r="A161" s="17" t="s">
        <v>181</v>
      </c>
      <c r="B161" s="18" t="s">
        <v>182</v>
      </c>
      <c r="C161" s="34">
        <v>711005</v>
      </c>
      <c r="D161" s="19" t="s">
        <v>183</v>
      </c>
      <c r="E161" s="38">
        <v>0.56</v>
      </c>
      <c r="F161" s="21" t="s">
        <v>35</v>
      </c>
      <c r="G161" s="19">
        <v>100</v>
      </c>
      <c r="H161" s="22">
        <f>PRODUCT(G161,E161)</f>
        <v>56.00000000000001</v>
      </c>
      <c r="J161" s="22">
        <f>E161*I161</f>
        <v>0</v>
      </c>
    </row>
    <row r="162" spans="2:10" ht="12.75">
      <c r="B162" s="14"/>
      <c r="C162" s="32">
        <v>635712</v>
      </c>
      <c r="D162" s="3" t="s">
        <v>184</v>
      </c>
      <c r="E162" s="42">
        <v>0.5</v>
      </c>
      <c r="F162" s="3" t="s">
        <v>185</v>
      </c>
      <c r="G162">
        <v>50</v>
      </c>
      <c r="H162" s="22">
        <f>PRODUCT(G162,E162)</f>
        <v>25</v>
      </c>
      <c r="I162" s="19"/>
      <c r="J162" s="4">
        <f>E162*I162</f>
        <v>0</v>
      </c>
    </row>
    <row r="163" spans="2:10" ht="12.75">
      <c r="B163" s="14"/>
      <c r="C163" s="32">
        <v>255112</v>
      </c>
      <c r="D163" s="3" t="s">
        <v>186</v>
      </c>
      <c r="E163" s="42">
        <v>2.35</v>
      </c>
      <c r="F163" s="3" t="s">
        <v>187</v>
      </c>
      <c r="G163">
        <v>5</v>
      </c>
      <c r="H163" s="22">
        <f>PRODUCT(G163,E163)</f>
        <v>11.75</v>
      </c>
      <c r="I163" s="19"/>
      <c r="J163" s="4">
        <f>E163*I163</f>
        <v>0</v>
      </c>
    </row>
    <row r="164" spans="2:10" ht="12.75">
      <c r="B164" s="14"/>
      <c r="C164" s="32">
        <v>267016</v>
      </c>
      <c r="D164" s="3" t="s">
        <v>149</v>
      </c>
      <c r="E164" s="42">
        <v>1.5</v>
      </c>
      <c r="F164" s="3" t="s">
        <v>49</v>
      </c>
      <c r="G164">
        <v>2</v>
      </c>
      <c r="H164" s="22">
        <f>PRODUCT(G164,E164)</f>
        <v>3</v>
      </c>
      <c r="I164" s="19"/>
      <c r="J164" s="4">
        <f>E164*I164</f>
        <v>0</v>
      </c>
    </row>
    <row r="165" spans="2:10" ht="12.75">
      <c r="B165" s="14"/>
      <c r="E165" s="42"/>
      <c r="H165" s="5">
        <f>SUM(H161:H164)</f>
        <v>95.75</v>
      </c>
      <c r="I165" s="19"/>
      <c r="J165" s="5">
        <f>SUM(J161:J164)</f>
        <v>0</v>
      </c>
    </row>
    <row r="166" spans="1:10" ht="12.75">
      <c r="A166" s="9" t="s">
        <v>188</v>
      </c>
      <c r="B166" s="14"/>
      <c r="H166" s="4"/>
      <c r="I166" s="19"/>
      <c r="J166" s="4"/>
    </row>
    <row r="167" spans="1:10" s="19" customFormat="1" ht="12.75">
      <c r="A167" s="17" t="s">
        <v>189</v>
      </c>
      <c r="B167" s="18" t="s">
        <v>190</v>
      </c>
      <c r="C167" s="34">
        <v>713005</v>
      </c>
      <c r="D167" s="21" t="s">
        <v>191</v>
      </c>
      <c r="E167" s="38">
        <v>0.18</v>
      </c>
      <c r="F167" s="21" t="s">
        <v>35</v>
      </c>
      <c r="G167" s="19">
        <v>100</v>
      </c>
      <c r="H167" s="22">
        <f aca="true" t="shared" si="18" ref="H167:H177">PRODUCT(G167,E167)</f>
        <v>18</v>
      </c>
      <c r="J167" s="22">
        <f aca="true" t="shared" si="19" ref="J167:J178">E167*I167</f>
        <v>0</v>
      </c>
    </row>
    <row r="168" spans="2:10" ht="12.75">
      <c r="B168" s="15"/>
      <c r="C168" s="32">
        <v>283021</v>
      </c>
      <c r="D168" s="3" t="s">
        <v>192</v>
      </c>
      <c r="E168" s="42">
        <v>2.5</v>
      </c>
      <c r="F168" s="3" t="s">
        <v>49</v>
      </c>
      <c r="G168">
        <v>2</v>
      </c>
      <c r="H168" s="22">
        <f t="shared" si="18"/>
        <v>5</v>
      </c>
      <c r="I168" s="19"/>
      <c r="J168" s="4">
        <f t="shared" si="19"/>
        <v>0</v>
      </c>
    </row>
    <row r="169" spans="2:10" ht="12.75">
      <c r="B169" s="14"/>
      <c r="C169" s="32">
        <v>282059</v>
      </c>
      <c r="D169" s="3" t="s">
        <v>193</v>
      </c>
      <c r="E169" s="42">
        <v>2.5</v>
      </c>
      <c r="F169" s="3" t="s">
        <v>35</v>
      </c>
      <c r="G169">
        <v>1</v>
      </c>
      <c r="H169" s="22">
        <f t="shared" si="18"/>
        <v>2.5</v>
      </c>
      <c r="I169" s="19"/>
      <c r="J169" s="4">
        <f t="shared" si="19"/>
        <v>0</v>
      </c>
    </row>
    <row r="170" spans="2:10" ht="12.75">
      <c r="B170" s="14"/>
      <c r="C170" s="32">
        <v>255053</v>
      </c>
      <c r="D170" s="3" t="s">
        <v>194</v>
      </c>
      <c r="E170" s="42">
        <v>2.35</v>
      </c>
      <c r="F170" s="3" t="s">
        <v>143</v>
      </c>
      <c r="G170">
        <v>4</v>
      </c>
      <c r="H170" s="22">
        <f t="shared" si="18"/>
        <v>9.4</v>
      </c>
      <c r="I170" s="19"/>
      <c r="J170" s="4">
        <f t="shared" si="19"/>
        <v>0</v>
      </c>
    </row>
    <row r="171" spans="3:10" s="3" customFormat="1" ht="12.75">
      <c r="C171" s="33">
        <v>260055</v>
      </c>
      <c r="D171" s="21" t="s">
        <v>358</v>
      </c>
      <c r="E171" s="39">
        <v>1.55</v>
      </c>
      <c r="F171" s="3" t="s">
        <v>49</v>
      </c>
      <c r="G171" s="3">
        <v>2</v>
      </c>
      <c r="H171" s="25">
        <f t="shared" si="18"/>
        <v>3.1</v>
      </c>
      <c r="I171" s="19"/>
      <c r="J171" s="26">
        <f t="shared" si="19"/>
        <v>0</v>
      </c>
    </row>
    <row r="172" spans="2:10" ht="12.75">
      <c r="B172" s="14"/>
      <c r="C172" s="32">
        <v>267038</v>
      </c>
      <c r="D172" s="3" t="s">
        <v>195</v>
      </c>
      <c r="E172" s="42">
        <v>1.5</v>
      </c>
      <c r="F172" s="3" t="s">
        <v>48</v>
      </c>
      <c r="G172">
        <v>4</v>
      </c>
      <c r="H172" s="22">
        <f t="shared" si="18"/>
        <v>6</v>
      </c>
      <c r="I172" s="19"/>
      <c r="J172" s="4">
        <f t="shared" si="19"/>
        <v>0</v>
      </c>
    </row>
    <row r="173" spans="2:10" ht="12.75">
      <c r="B173" s="14"/>
      <c r="C173" s="32">
        <v>268044</v>
      </c>
      <c r="D173" s="3" t="s">
        <v>196</v>
      </c>
      <c r="E173" s="42">
        <v>5</v>
      </c>
      <c r="F173" s="3" t="s">
        <v>48</v>
      </c>
      <c r="H173" s="22">
        <f t="shared" si="18"/>
        <v>5</v>
      </c>
      <c r="I173" s="19"/>
      <c r="J173" s="4">
        <f t="shared" si="19"/>
        <v>0</v>
      </c>
    </row>
    <row r="174" spans="3:10" ht="12.75">
      <c r="C174" s="32">
        <v>537012</v>
      </c>
      <c r="D174" t="s">
        <v>197</v>
      </c>
      <c r="E174" s="42">
        <v>4.9</v>
      </c>
      <c r="F174" s="3" t="s">
        <v>102</v>
      </c>
      <c r="G174">
        <v>1</v>
      </c>
      <c r="H174" s="22">
        <f t="shared" si="18"/>
        <v>4.9</v>
      </c>
      <c r="I174" s="19"/>
      <c r="J174" s="4">
        <f t="shared" si="19"/>
        <v>0</v>
      </c>
    </row>
    <row r="175" spans="3:10" ht="12.75">
      <c r="C175" s="32">
        <v>537160</v>
      </c>
      <c r="D175" s="3" t="s">
        <v>198</v>
      </c>
      <c r="E175" s="42">
        <v>1.7</v>
      </c>
      <c r="F175" s="3" t="s">
        <v>35</v>
      </c>
      <c r="G175">
        <v>1</v>
      </c>
      <c r="H175" s="22">
        <f t="shared" si="18"/>
        <v>1.7</v>
      </c>
      <c r="I175" s="19"/>
      <c r="J175" s="4">
        <f t="shared" si="19"/>
        <v>0</v>
      </c>
    </row>
    <row r="176" spans="1:10" s="19" customFormat="1" ht="12.75">
      <c r="A176" s="17"/>
      <c r="B176" s="23"/>
      <c r="C176" s="34">
        <v>717005</v>
      </c>
      <c r="D176" s="21" t="s">
        <v>199</v>
      </c>
      <c r="E176" s="38">
        <v>0.63</v>
      </c>
      <c r="F176" s="21" t="s">
        <v>35</v>
      </c>
      <c r="G176" s="19">
        <v>100</v>
      </c>
      <c r="H176" s="22">
        <f t="shared" si="18"/>
        <v>63</v>
      </c>
      <c r="J176" s="22">
        <f t="shared" si="19"/>
        <v>0</v>
      </c>
    </row>
    <row r="177" spans="3:10" ht="12.75">
      <c r="C177" s="32">
        <v>681073</v>
      </c>
      <c r="D177" s="3" t="s">
        <v>200</v>
      </c>
      <c r="E177" s="42">
        <v>2.2</v>
      </c>
      <c r="F177" s="3" t="s">
        <v>201</v>
      </c>
      <c r="G177">
        <v>2</v>
      </c>
      <c r="H177" s="22">
        <f t="shared" si="18"/>
        <v>4.4</v>
      </c>
      <c r="I177" s="19"/>
      <c r="J177" s="4">
        <f t="shared" si="19"/>
        <v>0</v>
      </c>
    </row>
    <row r="178" spans="2:10" ht="12.75">
      <c r="B178" s="2" t="s">
        <v>202</v>
      </c>
      <c r="C178" s="32">
        <v>601146</v>
      </c>
      <c r="D178" t="s">
        <v>203</v>
      </c>
      <c r="E178" s="42">
        <v>2.8</v>
      </c>
      <c r="F178" s="3" t="s">
        <v>48</v>
      </c>
      <c r="G178">
        <v>40</v>
      </c>
      <c r="H178" s="22"/>
      <c r="I178" s="19"/>
      <c r="J178" s="4">
        <f t="shared" si="19"/>
        <v>0</v>
      </c>
    </row>
    <row r="179" spans="2:10" ht="12.75">
      <c r="B179" s="14"/>
      <c r="D179" t="s">
        <v>204</v>
      </c>
      <c r="E179" s="42"/>
      <c r="H179" s="5">
        <f>SUM(H167:H177)</f>
        <v>123</v>
      </c>
      <c r="I179" s="19"/>
      <c r="J179" s="5">
        <f>SUM(J167:J178)</f>
        <v>0</v>
      </c>
    </row>
    <row r="180" spans="1:10" ht="12.75">
      <c r="A180" s="17"/>
      <c r="B180" s="14"/>
      <c r="H180" s="4"/>
      <c r="I180" s="19"/>
      <c r="J180" s="4"/>
    </row>
    <row r="181" spans="2:10" ht="12.75">
      <c r="B181" s="14"/>
      <c r="H181" s="4"/>
      <c r="I181" s="19"/>
      <c r="J181" s="4"/>
    </row>
    <row r="182" spans="1:10" ht="12.75">
      <c r="A182" s="11" t="s">
        <v>26</v>
      </c>
      <c r="B182" s="14" t="s">
        <v>205</v>
      </c>
      <c r="C182" s="32">
        <v>711038</v>
      </c>
      <c r="D182" t="s">
        <v>206</v>
      </c>
      <c r="E182" s="42">
        <v>0.7</v>
      </c>
      <c r="F182" s="3" t="s">
        <v>35</v>
      </c>
      <c r="G182">
        <v>100</v>
      </c>
      <c r="H182" s="22">
        <f aca="true" t="shared" si="20" ref="H182:H193">PRODUCT(G182,E182)</f>
        <v>70</v>
      </c>
      <c r="I182" s="19"/>
      <c r="J182" s="4">
        <f aca="true" t="shared" si="21" ref="J182:J194">E182*I182</f>
        <v>0</v>
      </c>
    </row>
    <row r="183" spans="1:10" s="19" customFormat="1" ht="12.75">
      <c r="A183" s="17"/>
      <c r="B183" s="18"/>
      <c r="C183" s="34">
        <v>634005</v>
      </c>
      <c r="D183" s="21" t="s">
        <v>207</v>
      </c>
      <c r="E183" s="38">
        <v>0.39</v>
      </c>
      <c r="F183" s="21" t="s">
        <v>35</v>
      </c>
      <c r="G183" s="19">
        <v>100</v>
      </c>
      <c r="H183" s="22">
        <f t="shared" si="20"/>
        <v>39</v>
      </c>
      <c r="J183" s="22">
        <f t="shared" si="21"/>
        <v>0</v>
      </c>
    </row>
    <row r="184" spans="2:10" ht="12.75">
      <c r="B184" s="14"/>
      <c r="C184" s="32">
        <v>265072</v>
      </c>
      <c r="D184" s="3" t="s">
        <v>208</v>
      </c>
      <c r="E184" s="42">
        <v>1.85</v>
      </c>
      <c r="F184" s="3" t="s">
        <v>209</v>
      </c>
      <c r="G184">
        <v>18</v>
      </c>
      <c r="H184" s="22">
        <f t="shared" si="20"/>
        <v>33.300000000000004</v>
      </c>
      <c r="I184" s="19"/>
      <c r="J184" s="4">
        <f t="shared" si="21"/>
        <v>0</v>
      </c>
    </row>
    <row r="185" spans="3:10" s="3" customFormat="1" ht="12.75">
      <c r="C185" s="36">
        <v>267016</v>
      </c>
      <c r="D185" s="3" t="s">
        <v>352</v>
      </c>
      <c r="E185" s="39">
        <v>1.5</v>
      </c>
      <c r="F185" s="3" t="s">
        <v>210</v>
      </c>
      <c r="G185" s="3">
        <v>2</v>
      </c>
      <c r="H185" s="25">
        <f t="shared" si="20"/>
        <v>3</v>
      </c>
      <c r="I185" s="19"/>
      <c r="J185" s="26">
        <f t="shared" si="21"/>
        <v>0</v>
      </c>
    </row>
    <row r="186" spans="2:10" ht="12.75">
      <c r="B186" s="14"/>
      <c r="C186" s="32">
        <v>245383</v>
      </c>
      <c r="D186" s="3" t="s">
        <v>211</v>
      </c>
      <c r="E186" s="42">
        <v>7.55</v>
      </c>
      <c r="F186" s="3" t="s">
        <v>212</v>
      </c>
      <c r="G186">
        <v>2</v>
      </c>
      <c r="H186" s="22">
        <f t="shared" si="20"/>
        <v>15.1</v>
      </c>
      <c r="I186" s="19"/>
      <c r="J186" s="4">
        <f t="shared" si="21"/>
        <v>0</v>
      </c>
    </row>
    <row r="187" spans="2:10" ht="12.75">
      <c r="B187" s="14"/>
      <c r="C187" s="32">
        <v>245394</v>
      </c>
      <c r="D187" s="3" t="s">
        <v>211</v>
      </c>
      <c r="E187" s="42">
        <v>7.55</v>
      </c>
      <c r="F187" s="3" t="s">
        <v>213</v>
      </c>
      <c r="G187">
        <v>1</v>
      </c>
      <c r="H187" s="22">
        <f t="shared" si="20"/>
        <v>7.55</v>
      </c>
      <c r="I187" s="19"/>
      <c r="J187" s="4">
        <f t="shared" si="21"/>
        <v>0</v>
      </c>
    </row>
    <row r="188" spans="1:10" s="19" customFormat="1" ht="12.75">
      <c r="A188" s="17"/>
      <c r="B188" s="18"/>
      <c r="C188" s="34">
        <v>992199</v>
      </c>
      <c r="D188" s="19" t="s">
        <v>214</v>
      </c>
      <c r="E188" s="38">
        <v>0.15</v>
      </c>
      <c r="F188" s="21" t="s">
        <v>35</v>
      </c>
      <c r="G188" s="19">
        <v>100</v>
      </c>
      <c r="H188" s="22">
        <f t="shared" si="20"/>
        <v>15</v>
      </c>
      <c r="J188" s="22">
        <f t="shared" si="21"/>
        <v>0</v>
      </c>
    </row>
    <row r="189" spans="2:10" ht="12.75">
      <c r="B189" s="14"/>
      <c r="C189" s="32">
        <v>600534</v>
      </c>
      <c r="D189" s="3" t="s">
        <v>215</v>
      </c>
      <c r="E189" s="42">
        <v>1</v>
      </c>
      <c r="F189" s="3" t="s">
        <v>122</v>
      </c>
      <c r="G189">
        <v>6</v>
      </c>
      <c r="H189" s="22">
        <f t="shared" si="20"/>
        <v>6</v>
      </c>
      <c r="I189" s="19"/>
      <c r="J189" s="4">
        <f t="shared" si="21"/>
        <v>0</v>
      </c>
    </row>
    <row r="190" spans="2:10" ht="12.75">
      <c r="B190" s="14"/>
      <c r="C190" s="32">
        <v>265186</v>
      </c>
      <c r="D190" s="3" t="s">
        <v>216</v>
      </c>
      <c r="E190" s="42">
        <v>2.6</v>
      </c>
      <c r="F190" s="3" t="s">
        <v>49</v>
      </c>
      <c r="G190">
        <v>2</v>
      </c>
      <c r="H190" s="22">
        <f t="shared" si="20"/>
        <v>5.2</v>
      </c>
      <c r="I190" s="19"/>
      <c r="J190" s="4">
        <f t="shared" si="21"/>
        <v>0</v>
      </c>
    </row>
    <row r="191" spans="2:10" ht="12.75">
      <c r="B191" s="14"/>
      <c r="C191" s="32">
        <v>200086</v>
      </c>
      <c r="D191" s="3" t="s">
        <v>217</v>
      </c>
      <c r="E191" s="42">
        <v>15</v>
      </c>
      <c r="F191" s="3" t="s">
        <v>35</v>
      </c>
      <c r="G191">
        <v>1</v>
      </c>
      <c r="H191" s="22">
        <f t="shared" si="20"/>
        <v>15</v>
      </c>
      <c r="I191" s="19"/>
      <c r="J191" s="4">
        <f t="shared" si="21"/>
        <v>0</v>
      </c>
    </row>
    <row r="192" spans="2:10" ht="12.75">
      <c r="B192" s="14"/>
      <c r="C192" s="32">
        <v>202019</v>
      </c>
      <c r="D192" s="3" t="s">
        <v>218</v>
      </c>
      <c r="E192" s="42">
        <v>1.75</v>
      </c>
      <c r="F192" s="3" t="s">
        <v>35</v>
      </c>
      <c r="G192">
        <v>10</v>
      </c>
      <c r="H192" s="22">
        <f t="shared" si="20"/>
        <v>17.5</v>
      </c>
      <c r="I192" s="19"/>
      <c r="J192" s="4">
        <f t="shared" si="21"/>
        <v>0</v>
      </c>
    </row>
    <row r="193" spans="2:10" ht="12.75">
      <c r="B193" s="14"/>
      <c r="C193" s="32">
        <v>284060</v>
      </c>
      <c r="D193" s="3" t="s">
        <v>219</v>
      </c>
      <c r="E193" s="42">
        <v>3.9</v>
      </c>
      <c r="F193" s="3" t="s">
        <v>35</v>
      </c>
      <c r="G193">
        <v>1</v>
      </c>
      <c r="H193" s="22">
        <f t="shared" si="20"/>
        <v>3.9</v>
      </c>
      <c r="I193" s="19"/>
      <c r="J193" s="4">
        <f t="shared" si="21"/>
        <v>0</v>
      </c>
    </row>
    <row r="194" spans="2:10" ht="12.75">
      <c r="B194" s="2" t="s">
        <v>202</v>
      </c>
      <c r="C194" s="32">
        <v>204112</v>
      </c>
      <c r="D194" s="3" t="s">
        <v>220</v>
      </c>
      <c r="E194" s="42">
        <v>11.65</v>
      </c>
      <c r="G194">
        <v>1</v>
      </c>
      <c r="H194" s="4"/>
      <c r="I194" s="19"/>
      <c r="J194" s="4">
        <f t="shared" si="21"/>
        <v>0</v>
      </c>
    </row>
    <row r="195" spans="2:10" ht="12.75">
      <c r="B195" s="14"/>
      <c r="H195" s="5">
        <f>SUM(H182:H193)</f>
        <v>230.55</v>
      </c>
      <c r="I195" s="19"/>
      <c r="J195" s="5">
        <f>SUM(J182:J194)</f>
        <v>0</v>
      </c>
    </row>
    <row r="196" spans="2:10" ht="12.75">
      <c r="B196" s="14"/>
      <c r="H196" s="4"/>
      <c r="I196" s="19"/>
      <c r="J196" s="4"/>
    </row>
    <row r="197" spans="1:10" ht="12.75">
      <c r="A197" s="11" t="s">
        <v>221</v>
      </c>
      <c r="B197" s="14" t="s">
        <v>222</v>
      </c>
      <c r="D197" s="3" t="s">
        <v>351</v>
      </c>
      <c r="H197" s="4"/>
      <c r="I197" s="19"/>
      <c r="J197" s="4"/>
    </row>
    <row r="198" spans="2:10" ht="12.75">
      <c r="B198" s="14" t="s">
        <v>223</v>
      </c>
      <c r="D198" s="3"/>
      <c r="H198" s="4"/>
      <c r="I198" s="19"/>
      <c r="J198" s="4"/>
    </row>
    <row r="199" spans="2:10" ht="12.75">
      <c r="B199" s="14"/>
      <c r="H199" s="4"/>
      <c r="I199" s="19"/>
      <c r="J199" s="4"/>
    </row>
    <row r="200" spans="2:10" ht="12.75">
      <c r="B200" s="14"/>
      <c r="H200" s="4"/>
      <c r="I200" s="19"/>
      <c r="J200" s="4"/>
    </row>
    <row r="201" spans="1:10" ht="12.75">
      <c r="A201" s="9" t="s">
        <v>38</v>
      </c>
      <c r="B201" s="14" t="s">
        <v>224</v>
      </c>
      <c r="C201" s="32">
        <v>602132</v>
      </c>
      <c r="D201" s="3" t="s">
        <v>225</v>
      </c>
      <c r="E201" s="42">
        <v>5.8</v>
      </c>
      <c r="F201" s="3" t="s">
        <v>226</v>
      </c>
      <c r="H201" s="4"/>
      <c r="I201" s="19"/>
      <c r="J201" s="4">
        <f aca="true" t="shared" si="22" ref="J201:J264">E201*I201</f>
        <v>0</v>
      </c>
    </row>
    <row r="202" spans="1:10" ht="12.75">
      <c r="A202" s="11" t="s">
        <v>227</v>
      </c>
      <c r="B202" s="14" t="s">
        <v>228</v>
      </c>
      <c r="C202" s="32">
        <v>265256</v>
      </c>
      <c r="D202" s="3" t="s">
        <v>229</v>
      </c>
      <c r="E202" s="42">
        <v>1.95</v>
      </c>
      <c r="F202" s="3" t="s">
        <v>230</v>
      </c>
      <c r="H202" s="4"/>
      <c r="I202" s="19"/>
      <c r="J202" s="4">
        <f t="shared" si="22"/>
        <v>0</v>
      </c>
    </row>
    <row r="203" spans="1:10" ht="12.75">
      <c r="A203" s="11">
        <v>11.12</v>
      </c>
      <c r="B203" s="14" t="s">
        <v>231</v>
      </c>
      <c r="C203" s="32">
        <v>267038</v>
      </c>
      <c r="D203" s="3" t="s">
        <v>232</v>
      </c>
      <c r="E203" s="42">
        <v>1.5</v>
      </c>
      <c r="F203" s="3" t="s">
        <v>230</v>
      </c>
      <c r="H203" s="4"/>
      <c r="I203" s="19"/>
      <c r="J203" s="4">
        <f t="shared" si="22"/>
        <v>0</v>
      </c>
    </row>
    <row r="204" spans="2:10" ht="12.75">
      <c r="B204" s="14" t="s">
        <v>233</v>
      </c>
      <c r="E204" s="42"/>
      <c r="H204" s="4"/>
      <c r="I204" s="19"/>
      <c r="J204" s="4"/>
    </row>
    <row r="205" spans="2:10" ht="12.75">
      <c r="B205" s="14" t="s">
        <v>234</v>
      </c>
      <c r="C205" s="32">
        <v>537012</v>
      </c>
      <c r="D205" s="3" t="s">
        <v>235</v>
      </c>
      <c r="E205" s="42">
        <v>4.9</v>
      </c>
      <c r="F205" s="3" t="s">
        <v>236</v>
      </c>
      <c r="H205" s="4"/>
      <c r="I205" s="19"/>
      <c r="J205" s="4">
        <f t="shared" si="22"/>
        <v>0</v>
      </c>
    </row>
    <row r="206" spans="1:10" s="19" customFormat="1" ht="12.75">
      <c r="A206" s="17"/>
      <c r="B206" s="18"/>
      <c r="C206" s="34">
        <v>717005</v>
      </c>
      <c r="D206" s="21" t="s">
        <v>237</v>
      </c>
      <c r="E206" s="38">
        <v>0.15</v>
      </c>
      <c r="F206" s="21" t="s">
        <v>238</v>
      </c>
      <c r="H206" s="22"/>
      <c r="J206" s="22">
        <f t="shared" si="22"/>
        <v>0</v>
      </c>
    </row>
    <row r="207" spans="2:10" ht="12.75">
      <c r="B207" s="14"/>
      <c r="C207" s="32">
        <v>992279</v>
      </c>
      <c r="D207" t="s">
        <v>239</v>
      </c>
      <c r="E207" s="42">
        <v>1.3</v>
      </c>
      <c r="F207" s="3" t="s">
        <v>240</v>
      </c>
      <c r="H207" s="4"/>
      <c r="I207" s="19"/>
      <c r="J207" s="4">
        <f t="shared" si="22"/>
        <v>0</v>
      </c>
    </row>
    <row r="208" spans="2:10" ht="12.75">
      <c r="B208" s="14"/>
      <c r="H208" s="4"/>
      <c r="I208" s="19"/>
      <c r="J208" s="5">
        <f>SUM(J201:J207)</f>
        <v>0</v>
      </c>
    </row>
    <row r="209" spans="2:10" ht="12.75">
      <c r="B209" s="14"/>
      <c r="H209" s="4"/>
      <c r="I209" s="19"/>
      <c r="J209" s="4"/>
    </row>
    <row r="210" spans="1:10" s="19" customFormat="1" ht="12.75">
      <c r="A210" s="17" t="s">
        <v>241</v>
      </c>
      <c r="B210" s="18" t="s">
        <v>242</v>
      </c>
      <c r="C210" s="34">
        <v>727157</v>
      </c>
      <c r="D210" s="19" t="s">
        <v>243</v>
      </c>
      <c r="E210" s="38">
        <v>0.57</v>
      </c>
      <c r="F210" s="21" t="s">
        <v>35</v>
      </c>
      <c r="G210" s="19">
        <v>100</v>
      </c>
      <c r="H210" s="22">
        <f aca="true" t="shared" si="23" ref="H210:H215">PRODUCT(G210,E210)</f>
        <v>56.99999999999999</v>
      </c>
      <c r="J210" s="22">
        <f t="shared" si="22"/>
        <v>0</v>
      </c>
    </row>
    <row r="211" spans="1:10" s="19" customFormat="1" ht="12.75">
      <c r="A211" s="17"/>
      <c r="B211" s="18" t="s">
        <v>244</v>
      </c>
      <c r="C211" s="34">
        <v>404804</v>
      </c>
      <c r="D211" s="19" t="s">
        <v>245</v>
      </c>
      <c r="E211" s="38">
        <v>0.13</v>
      </c>
      <c r="F211" s="21" t="s">
        <v>35</v>
      </c>
      <c r="G211" s="19">
        <v>100</v>
      </c>
      <c r="H211" s="22">
        <f t="shared" si="23"/>
        <v>13</v>
      </c>
      <c r="J211" s="22">
        <f t="shared" si="22"/>
        <v>0</v>
      </c>
    </row>
    <row r="212" spans="1:10" s="19" customFormat="1" ht="12.75">
      <c r="A212" s="17"/>
      <c r="B212" s="18" t="s">
        <v>246</v>
      </c>
      <c r="C212" s="34">
        <v>404804</v>
      </c>
      <c r="D212" s="19" t="s">
        <v>247</v>
      </c>
      <c r="E212" s="38">
        <v>0.11</v>
      </c>
      <c r="F212" s="21" t="s">
        <v>35</v>
      </c>
      <c r="G212" s="19">
        <v>100</v>
      </c>
      <c r="H212" s="22">
        <f t="shared" si="23"/>
        <v>11</v>
      </c>
      <c r="J212" s="22">
        <f t="shared" si="22"/>
        <v>0</v>
      </c>
    </row>
    <row r="213" spans="1:10" s="19" customFormat="1" ht="12.75">
      <c r="A213" s="17"/>
      <c r="B213" s="18" t="s">
        <v>248</v>
      </c>
      <c r="C213" s="34">
        <v>727157</v>
      </c>
      <c r="D213" s="19" t="s">
        <v>249</v>
      </c>
      <c r="E213" s="38">
        <v>1.25</v>
      </c>
      <c r="F213" s="21" t="s">
        <v>250</v>
      </c>
      <c r="G213" s="19">
        <v>10</v>
      </c>
      <c r="H213" s="22">
        <f t="shared" si="23"/>
        <v>12.5</v>
      </c>
      <c r="J213" s="22">
        <f t="shared" si="22"/>
        <v>0</v>
      </c>
    </row>
    <row r="214" spans="1:10" s="19" customFormat="1" ht="12.75">
      <c r="A214" s="17"/>
      <c r="B214" s="18"/>
      <c r="C214" s="34">
        <v>717005</v>
      </c>
      <c r="D214" s="19" t="s">
        <v>251</v>
      </c>
      <c r="E214" s="38">
        <v>0.9</v>
      </c>
      <c r="F214" s="21" t="s">
        <v>252</v>
      </c>
      <c r="G214" s="19">
        <v>10</v>
      </c>
      <c r="H214" s="22">
        <f t="shared" si="23"/>
        <v>9</v>
      </c>
      <c r="J214" s="22">
        <f t="shared" si="22"/>
        <v>0</v>
      </c>
    </row>
    <row r="215" spans="3:10" s="21" customFormat="1" ht="12.75">
      <c r="C215" s="33">
        <v>889508</v>
      </c>
      <c r="D215" s="21" t="s">
        <v>253</v>
      </c>
      <c r="E215" s="41">
        <v>1.95</v>
      </c>
      <c r="F215" s="21" t="s">
        <v>252</v>
      </c>
      <c r="G215" s="21">
        <v>10</v>
      </c>
      <c r="H215" s="25">
        <f t="shared" si="23"/>
        <v>19.5</v>
      </c>
      <c r="I215" s="19"/>
      <c r="J215" s="25">
        <f t="shared" si="22"/>
        <v>0</v>
      </c>
    </row>
    <row r="216" spans="2:10" ht="12.75">
      <c r="B216" s="14"/>
      <c r="C216" s="32">
        <v>683533</v>
      </c>
      <c r="D216" s="3" t="s">
        <v>254</v>
      </c>
      <c r="E216" s="42">
        <v>1.05</v>
      </c>
      <c r="F216" s="3" t="s">
        <v>255</v>
      </c>
      <c r="G216">
        <v>10</v>
      </c>
      <c r="H216" s="4">
        <v>8.5</v>
      </c>
      <c r="I216" s="19"/>
      <c r="J216" s="4">
        <f t="shared" si="22"/>
        <v>0</v>
      </c>
    </row>
    <row r="217" spans="2:10" ht="12.75">
      <c r="B217" s="14"/>
      <c r="H217" s="5">
        <f>SUM(H210:H216)</f>
        <v>130.5</v>
      </c>
      <c r="I217" s="19"/>
      <c r="J217" s="5">
        <f>SUM(J210:J216)</f>
        <v>0</v>
      </c>
    </row>
    <row r="218" spans="1:10" ht="14.25" customHeight="1">
      <c r="A218" s="9" t="s">
        <v>256</v>
      </c>
      <c r="B218" s="14"/>
      <c r="H218" s="4"/>
      <c r="I218" s="19"/>
      <c r="J218" s="4"/>
    </row>
    <row r="219" spans="1:10" s="19" customFormat="1" ht="12.75">
      <c r="A219" s="17" t="s">
        <v>103</v>
      </c>
      <c r="B219" s="18" t="s">
        <v>257</v>
      </c>
      <c r="C219" s="34">
        <v>713005</v>
      </c>
      <c r="D219" s="19" t="s">
        <v>258</v>
      </c>
      <c r="E219" s="38">
        <v>0.18</v>
      </c>
      <c r="F219" s="21" t="s">
        <v>35</v>
      </c>
      <c r="G219" s="19">
        <v>100</v>
      </c>
      <c r="H219" s="22">
        <f aca="true" t="shared" si="24" ref="H219:H227">PRODUCT(G219,E219)</f>
        <v>18</v>
      </c>
      <c r="J219" s="22">
        <f t="shared" si="22"/>
        <v>0</v>
      </c>
    </row>
    <row r="220" spans="1:10" s="19" customFormat="1" ht="12.75">
      <c r="A220" s="17"/>
      <c r="B220" s="18"/>
      <c r="C220" s="34">
        <v>629003</v>
      </c>
      <c r="D220" s="21" t="s">
        <v>357</v>
      </c>
      <c r="E220" s="38">
        <v>0.5</v>
      </c>
      <c r="F220" s="21" t="s">
        <v>146</v>
      </c>
      <c r="G220" s="19">
        <v>35</v>
      </c>
      <c r="H220" s="22">
        <f t="shared" si="24"/>
        <v>17.5</v>
      </c>
      <c r="J220" s="22">
        <f t="shared" si="22"/>
        <v>0</v>
      </c>
    </row>
    <row r="221" spans="1:10" s="19" customFormat="1" ht="12.75">
      <c r="A221" s="17"/>
      <c r="B221" s="18"/>
      <c r="C221" s="34">
        <v>601157</v>
      </c>
      <c r="D221" s="21" t="s">
        <v>259</v>
      </c>
      <c r="E221" s="38">
        <v>3.9</v>
      </c>
      <c r="F221" s="21" t="s">
        <v>35</v>
      </c>
      <c r="G221" s="19">
        <v>10</v>
      </c>
      <c r="H221" s="22">
        <f t="shared" si="24"/>
        <v>39</v>
      </c>
      <c r="J221" s="22">
        <f t="shared" si="22"/>
        <v>0</v>
      </c>
    </row>
    <row r="222" spans="1:10" s="19" customFormat="1" ht="12.75">
      <c r="A222" s="17"/>
      <c r="B222" s="18"/>
      <c r="C222" s="34">
        <v>601135</v>
      </c>
      <c r="D222" s="21" t="s">
        <v>260</v>
      </c>
      <c r="E222" s="38">
        <v>2.25</v>
      </c>
      <c r="F222" s="21" t="s">
        <v>49</v>
      </c>
      <c r="G222" s="19">
        <v>20</v>
      </c>
      <c r="H222" s="22">
        <f t="shared" si="24"/>
        <v>45</v>
      </c>
      <c r="J222" s="22">
        <f t="shared" si="22"/>
        <v>0</v>
      </c>
    </row>
    <row r="223" spans="1:10" s="19" customFormat="1" ht="12.75">
      <c r="A223" s="17"/>
      <c r="B223" s="18"/>
      <c r="C223" s="34">
        <v>267038</v>
      </c>
      <c r="D223" s="21" t="s">
        <v>261</v>
      </c>
      <c r="E223" s="38">
        <v>1.5</v>
      </c>
      <c r="F223" s="21" t="s">
        <v>262</v>
      </c>
      <c r="G223" s="19">
        <v>8</v>
      </c>
      <c r="H223" s="22">
        <f t="shared" si="24"/>
        <v>12</v>
      </c>
      <c r="J223" s="22">
        <f t="shared" si="22"/>
        <v>0</v>
      </c>
    </row>
    <row r="224" spans="1:10" s="19" customFormat="1" ht="12.75">
      <c r="A224" s="17"/>
      <c r="B224" s="18"/>
      <c r="C224" s="34">
        <v>255019</v>
      </c>
      <c r="D224" s="19" t="s">
        <v>263</v>
      </c>
      <c r="E224" s="38">
        <v>1</v>
      </c>
      <c r="F224" s="21" t="s">
        <v>264</v>
      </c>
      <c r="G224" s="19">
        <v>10</v>
      </c>
      <c r="H224" s="22">
        <f t="shared" si="24"/>
        <v>10</v>
      </c>
      <c r="J224" s="22">
        <f t="shared" si="22"/>
        <v>0</v>
      </c>
    </row>
    <row r="225" spans="1:10" s="19" customFormat="1" ht="12.75">
      <c r="A225" s="17"/>
      <c r="B225" s="18"/>
      <c r="C225" s="34">
        <v>713005</v>
      </c>
      <c r="D225" s="19" t="s">
        <v>265</v>
      </c>
      <c r="E225" s="38">
        <v>0.07</v>
      </c>
      <c r="F225" s="21" t="s">
        <v>35</v>
      </c>
      <c r="G225" s="19">
        <v>100</v>
      </c>
      <c r="H225" s="22">
        <f t="shared" si="24"/>
        <v>7.000000000000001</v>
      </c>
      <c r="J225" s="22">
        <f t="shared" si="22"/>
        <v>0</v>
      </c>
    </row>
    <row r="226" spans="1:10" s="19" customFormat="1" ht="12.75">
      <c r="A226" s="17"/>
      <c r="B226" s="18"/>
      <c r="C226" s="34">
        <v>635712</v>
      </c>
      <c r="D226" s="21" t="s">
        <v>266</v>
      </c>
      <c r="E226" s="38">
        <v>0.5</v>
      </c>
      <c r="F226" s="21" t="s">
        <v>267</v>
      </c>
      <c r="G226" s="19">
        <v>60</v>
      </c>
      <c r="H226" s="22">
        <f t="shared" si="24"/>
        <v>30</v>
      </c>
      <c r="J226" s="22">
        <f t="shared" si="22"/>
        <v>0</v>
      </c>
    </row>
    <row r="227" spans="2:10" ht="12.75">
      <c r="B227" s="14"/>
      <c r="C227" s="32">
        <v>250276</v>
      </c>
      <c r="D227" s="3" t="s">
        <v>268</v>
      </c>
      <c r="E227" s="42">
        <v>23.5</v>
      </c>
      <c r="F227" s="3" t="s">
        <v>166</v>
      </c>
      <c r="G227">
        <v>1</v>
      </c>
      <c r="H227" s="22">
        <f t="shared" si="24"/>
        <v>23.5</v>
      </c>
      <c r="I227" s="19"/>
      <c r="J227" s="4">
        <f t="shared" si="22"/>
        <v>0</v>
      </c>
    </row>
    <row r="228" spans="2:10" ht="12.75">
      <c r="B228" s="14"/>
      <c r="H228" s="5">
        <f>SUM(H219:H227)</f>
        <v>202</v>
      </c>
      <c r="I228" s="19"/>
      <c r="J228" s="5">
        <f>SUM(J219:J227)</f>
        <v>0</v>
      </c>
    </row>
    <row r="229" spans="2:10" ht="12.75">
      <c r="B229" s="14"/>
      <c r="H229" s="4"/>
      <c r="I229" s="19"/>
      <c r="J229" s="4"/>
    </row>
    <row r="230" spans="1:10" s="19" customFormat="1" ht="12.75">
      <c r="A230" s="17"/>
      <c r="B230" s="18" t="s">
        <v>269</v>
      </c>
      <c r="C230" s="34">
        <v>713005</v>
      </c>
      <c r="D230" s="19" t="s">
        <v>258</v>
      </c>
      <c r="E230" s="38">
        <v>0.18</v>
      </c>
      <c r="F230" s="21" t="s">
        <v>35</v>
      </c>
      <c r="G230" s="19">
        <v>100</v>
      </c>
      <c r="H230" s="22">
        <f aca="true" t="shared" si="25" ref="H230:H238">PRODUCT(G230,E230)</f>
        <v>18</v>
      </c>
      <c r="J230" s="22">
        <f t="shared" si="22"/>
        <v>0</v>
      </c>
    </row>
    <row r="231" spans="1:10" s="19" customFormat="1" ht="12.75">
      <c r="A231" s="17"/>
      <c r="B231" s="18"/>
      <c r="C231" s="34">
        <v>629003</v>
      </c>
      <c r="D231" s="21" t="s">
        <v>357</v>
      </c>
      <c r="E231" s="38">
        <v>0.5</v>
      </c>
      <c r="F231" s="21" t="s">
        <v>146</v>
      </c>
      <c r="G231" s="19">
        <v>35</v>
      </c>
      <c r="H231" s="22">
        <f t="shared" si="25"/>
        <v>17.5</v>
      </c>
      <c r="J231" s="22">
        <f t="shared" si="22"/>
        <v>0</v>
      </c>
    </row>
    <row r="232" spans="1:10" s="19" customFormat="1" ht="12.75">
      <c r="A232" s="17"/>
      <c r="B232" s="18"/>
      <c r="C232" s="34">
        <v>601157</v>
      </c>
      <c r="D232" s="21" t="s">
        <v>259</v>
      </c>
      <c r="E232" s="38">
        <v>3.9</v>
      </c>
      <c r="F232" s="21" t="s">
        <v>35</v>
      </c>
      <c r="G232" s="19">
        <v>10</v>
      </c>
      <c r="H232" s="22">
        <f t="shared" si="25"/>
        <v>39</v>
      </c>
      <c r="J232" s="22">
        <f t="shared" si="22"/>
        <v>0</v>
      </c>
    </row>
    <row r="233" spans="1:10" s="19" customFormat="1" ht="12.75">
      <c r="A233" s="17"/>
      <c r="B233" s="18"/>
      <c r="C233" s="34">
        <v>601135</v>
      </c>
      <c r="D233" s="19" t="s">
        <v>270</v>
      </c>
      <c r="E233" s="38">
        <v>2.25</v>
      </c>
      <c r="F233" s="21" t="s">
        <v>49</v>
      </c>
      <c r="G233" s="19">
        <v>20</v>
      </c>
      <c r="H233" s="22">
        <f t="shared" si="25"/>
        <v>45</v>
      </c>
      <c r="J233" s="22">
        <f t="shared" si="22"/>
        <v>0</v>
      </c>
    </row>
    <row r="234" spans="1:10" s="19" customFormat="1" ht="12.75">
      <c r="A234" s="17"/>
      <c r="B234" s="18"/>
      <c r="C234" s="34">
        <v>267038</v>
      </c>
      <c r="D234" s="21" t="s">
        <v>261</v>
      </c>
      <c r="E234" s="38">
        <v>1.5</v>
      </c>
      <c r="F234" s="21" t="s">
        <v>262</v>
      </c>
      <c r="G234" s="19">
        <v>8</v>
      </c>
      <c r="H234" s="22">
        <f t="shared" si="25"/>
        <v>12</v>
      </c>
      <c r="J234" s="22">
        <f t="shared" si="22"/>
        <v>0</v>
      </c>
    </row>
    <row r="235" spans="1:10" s="19" customFormat="1" ht="12.75">
      <c r="A235" s="17"/>
      <c r="B235" s="18"/>
      <c r="C235" s="34">
        <v>255019</v>
      </c>
      <c r="D235" s="19" t="s">
        <v>263</v>
      </c>
      <c r="E235" s="38">
        <v>1</v>
      </c>
      <c r="F235" s="21" t="s">
        <v>264</v>
      </c>
      <c r="G235" s="19">
        <v>10</v>
      </c>
      <c r="H235" s="22">
        <f t="shared" si="25"/>
        <v>10</v>
      </c>
      <c r="J235" s="22">
        <f t="shared" si="22"/>
        <v>0</v>
      </c>
    </row>
    <row r="236" spans="1:10" s="19" customFormat="1" ht="12.75">
      <c r="A236" s="17"/>
      <c r="B236" s="18"/>
      <c r="C236" s="34">
        <v>713005</v>
      </c>
      <c r="D236" s="19" t="s">
        <v>271</v>
      </c>
      <c r="E236" s="38">
        <v>0.17</v>
      </c>
      <c r="F236" s="21" t="s">
        <v>35</v>
      </c>
      <c r="G236" s="19">
        <v>100</v>
      </c>
      <c r="H236" s="22">
        <f t="shared" si="25"/>
        <v>17</v>
      </c>
      <c r="J236" s="22">
        <f t="shared" si="22"/>
        <v>0</v>
      </c>
    </row>
    <row r="237" spans="2:10" ht="12.75">
      <c r="B237" s="14"/>
      <c r="C237" s="32">
        <v>681051</v>
      </c>
      <c r="D237" s="3" t="s">
        <v>272</v>
      </c>
      <c r="E237" s="42">
        <v>1.7</v>
      </c>
      <c r="F237" s="3" t="s">
        <v>201</v>
      </c>
      <c r="G237">
        <v>2</v>
      </c>
      <c r="H237" s="22">
        <f t="shared" si="25"/>
        <v>3.4</v>
      </c>
      <c r="I237" s="19"/>
      <c r="J237" s="4">
        <f t="shared" si="22"/>
        <v>0</v>
      </c>
    </row>
    <row r="238" spans="2:10" ht="12.75">
      <c r="B238" s="14"/>
      <c r="C238" s="32">
        <v>250058</v>
      </c>
      <c r="D238" s="3" t="s">
        <v>353</v>
      </c>
      <c r="E238" s="42">
        <v>1.9</v>
      </c>
      <c r="F238" s="3" t="s">
        <v>143</v>
      </c>
      <c r="G238">
        <v>1</v>
      </c>
      <c r="H238" s="22">
        <f t="shared" si="25"/>
        <v>1.9</v>
      </c>
      <c r="I238" s="19"/>
      <c r="J238" s="4">
        <f t="shared" si="22"/>
        <v>0</v>
      </c>
    </row>
    <row r="239" spans="2:10" ht="12.75">
      <c r="B239" s="14"/>
      <c r="H239" s="5">
        <f>SUM(H230:H238)</f>
        <v>163.8</v>
      </c>
      <c r="I239" s="19"/>
      <c r="J239" s="5">
        <f>SUM(J230:J238)</f>
        <v>0</v>
      </c>
    </row>
    <row r="240" spans="2:10" ht="12.75">
      <c r="B240" s="14"/>
      <c r="H240" s="4"/>
      <c r="I240" s="19"/>
      <c r="J240" s="4"/>
    </row>
    <row r="241" spans="1:10" s="19" customFormat="1" ht="12.75">
      <c r="A241" s="17"/>
      <c r="B241" s="18" t="s">
        <v>274</v>
      </c>
      <c r="C241" s="34">
        <v>713005</v>
      </c>
      <c r="D241" s="19" t="s">
        <v>258</v>
      </c>
      <c r="E241" s="38">
        <v>0.18</v>
      </c>
      <c r="F241" s="21" t="s">
        <v>35</v>
      </c>
      <c r="G241" s="19">
        <v>100</v>
      </c>
      <c r="H241" s="22">
        <f aca="true" t="shared" si="26" ref="H241:H247">PRODUCT(G241,E241)</f>
        <v>18</v>
      </c>
      <c r="J241" s="22">
        <f t="shared" si="22"/>
        <v>0</v>
      </c>
    </row>
    <row r="242" spans="1:10" s="19" customFormat="1" ht="12.75">
      <c r="A242" s="17"/>
      <c r="B242" s="18"/>
      <c r="C242" s="34">
        <v>629003</v>
      </c>
      <c r="D242" s="21" t="s">
        <v>357</v>
      </c>
      <c r="E242" s="38">
        <v>0.5</v>
      </c>
      <c r="F242" s="21" t="s">
        <v>146</v>
      </c>
      <c r="G242" s="19">
        <v>35</v>
      </c>
      <c r="H242" s="22">
        <f t="shared" si="26"/>
        <v>17.5</v>
      </c>
      <c r="J242" s="22">
        <f t="shared" si="22"/>
        <v>0</v>
      </c>
    </row>
    <row r="243" spans="1:10" s="19" customFormat="1" ht="12.75">
      <c r="A243" s="17"/>
      <c r="B243" s="18"/>
      <c r="C243" s="34">
        <v>601157</v>
      </c>
      <c r="D243" s="21" t="s">
        <v>259</v>
      </c>
      <c r="E243" s="38">
        <v>3.9</v>
      </c>
      <c r="F243" s="21" t="s">
        <v>35</v>
      </c>
      <c r="G243" s="19">
        <v>10</v>
      </c>
      <c r="H243" s="22">
        <f t="shared" si="26"/>
        <v>39</v>
      </c>
      <c r="J243" s="22">
        <f t="shared" si="22"/>
        <v>0</v>
      </c>
    </row>
    <row r="244" spans="1:10" s="19" customFormat="1" ht="12.75">
      <c r="A244" s="17"/>
      <c r="B244" s="18"/>
      <c r="C244" s="34">
        <v>601135</v>
      </c>
      <c r="D244" s="19" t="s">
        <v>270</v>
      </c>
      <c r="E244" s="38">
        <v>2.25</v>
      </c>
      <c r="F244" s="21" t="s">
        <v>49</v>
      </c>
      <c r="G244" s="19">
        <v>20</v>
      </c>
      <c r="H244" s="22">
        <f t="shared" si="26"/>
        <v>45</v>
      </c>
      <c r="J244" s="22">
        <f t="shared" si="22"/>
        <v>0</v>
      </c>
    </row>
    <row r="245" spans="1:10" s="19" customFormat="1" ht="12.75">
      <c r="A245" s="17"/>
      <c r="B245" s="18"/>
      <c r="C245" s="34">
        <v>267038</v>
      </c>
      <c r="D245" s="21" t="s">
        <v>261</v>
      </c>
      <c r="E245" s="38">
        <v>1.5</v>
      </c>
      <c r="F245" s="21" t="s">
        <v>262</v>
      </c>
      <c r="G245" s="19">
        <v>8</v>
      </c>
      <c r="H245" s="22">
        <f t="shared" si="26"/>
        <v>12</v>
      </c>
      <c r="J245" s="22">
        <f t="shared" si="22"/>
        <v>0</v>
      </c>
    </row>
    <row r="246" spans="1:10" s="19" customFormat="1" ht="12.75">
      <c r="A246" s="17"/>
      <c r="B246" s="18"/>
      <c r="C246" s="34">
        <v>255019</v>
      </c>
      <c r="D246" s="19" t="s">
        <v>263</v>
      </c>
      <c r="E246" s="38">
        <v>1</v>
      </c>
      <c r="F246" s="21" t="s">
        <v>264</v>
      </c>
      <c r="G246" s="19">
        <v>10</v>
      </c>
      <c r="H246" s="22">
        <f t="shared" si="26"/>
        <v>10</v>
      </c>
      <c r="J246" s="22">
        <f t="shared" si="22"/>
        <v>0</v>
      </c>
    </row>
    <row r="247" spans="1:10" s="19" customFormat="1" ht="12.75">
      <c r="A247" s="17"/>
      <c r="B247" s="18"/>
      <c r="C247" s="34">
        <v>250058</v>
      </c>
      <c r="D247" s="21" t="s">
        <v>273</v>
      </c>
      <c r="E247" s="38">
        <v>1.9</v>
      </c>
      <c r="F247" s="21" t="s">
        <v>166</v>
      </c>
      <c r="G247" s="19">
        <v>1</v>
      </c>
      <c r="H247" s="22">
        <f t="shared" si="26"/>
        <v>1.9</v>
      </c>
      <c r="J247" s="22">
        <f t="shared" si="22"/>
        <v>0</v>
      </c>
    </row>
    <row r="248" spans="1:10" s="19" customFormat="1" ht="12.75">
      <c r="A248" s="17"/>
      <c r="B248" s="18"/>
      <c r="C248" s="34">
        <v>713005</v>
      </c>
      <c r="D248" s="19" t="s">
        <v>275</v>
      </c>
      <c r="E248" s="38">
        <v>0.17</v>
      </c>
      <c r="F248" s="21" t="s">
        <v>35</v>
      </c>
      <c r="G248" s="19">
        <v>100</v>
      </c>
      <c r="H248" s="22">
        <f>PRODUCT(G248,E248)</f>
        <v>17</v>
      </c>
      <c r="J248" s="22">
        <f t="shared" si="22"/>
        <v>0</v>
      </c>
    </row>
    <row r="249" spans="2:10" ht="12.75">
      <c r="B249" s="14"/>
      <c r="H249" s="5">
        <f>SUM(H241:H248)</f>
        <v>160.4</v>
      </c>
      <c r="I249" s="19"/>
      <c r="J249" s="5">
        <f>SUM(J241:J248)</f>
        <v>0</v>
      </c>
    </row>
    <row r="250" spans="2:10" ht="12.75">
      <c r="B250" s="18"/>
      <c r="H250" s="4"/>
      <c r="I250" s="19"/>
      <c r="J250" s="4"/>
    </row>
    <row r="251" spans="1:10" s="19" customFormat="1" ht="12.75">
      <c r="A251" s="17"/>
      <c r="B251" s="18" t="s">
        <v>276</v>
      </c>
      <c r="C251" s="34">
        <v>713005</v>
      </c>
      <c r="D251" s="19" t="s">
        <v>277</v>
      </c>
      <c r="E251" s="38">
        <v>0.17</v>
      </c>
      <c r="F251" s="21" t="s">
        <v>35</v>
      </c>
      <c r="G251" s="19">
        <v>100</v>
      </c>
      <c r="H251" s="22">
        <f aca="true" t="shared" si="27" ref="H251:H257">PRODUCT(G251,E251)</f>
        <v>17</v>
      </c>
      <c r="J251" s="22">
        <f t="shared" si="22"/>
        <v>0</v>
      </c>
    </row>
    <row r="252" spans="1:10" s="19" customFormat="1" ht="12.75">
      <c r="A252" s="17"/>
      <c r="B252" s="18"/>
      <c r="C252" s="34">
        <v>601930</v>
      </c>
      <c r="D252" s="21" t="s">
        <v>278</v>
      </c>
      <c r="E252" s="38">
        <v>1.9</v>
      </c>
      <c r="F252" s="21" t="s">
        <v>35</v>
      </c>
      <c r="G252" s="19">
        <v>13</v>
      </c>
      <c r="H252" s="22">
        <f t="shared" si="27"/>
        <v>24.7</v>
      </c>
      <c r="J252" s="22">
        <f t="shared" si="22"/>
        <v>0</v>
      </c>
    </row>
    <row r="253" spans="1:10" s="19" customFormat="1" ht="12.75">
      <c r="A253" s="17"/>
      <c r="B253" s="18"/>
      <c r="C253" s="34">
        <v>683500</v>
      </c>
      <c r="D253" s="21" t="s">
        <v>279</v>
      </c>
      <c r="E253" s="38">
        <v>2.2</v>
      </c>
      <c r="F253" s="21" t="s">
        <v>280</v>
      </c>
      <c r="G253" s="19">
        <v>15</v>
      </c>
      <c r="H253" s="22">
        <f t="shared" si="27"/>
        <v>33</v>
      </c>
      <c r="J253" s="22">
        <f t="shared" si="22"/>
        <v>0</v>
      </c>
    </row>
    <row r="254" spans="2:10" ht="12.75">
      <c r="B254" s="14"/>
      <c r="C254" s="32">
        <v>681039</v>
      </c>
      <c r="D254" s="3" t="s">
        <v>281</v>
      </c>
      <c r="E254" s="42">
        <v>1.55</v>
      </c>
      <c r="F254" s="3" t="s">
        <v>122</v>
      </c>
      <c r="G254">
        <v>1</v>
      </c>
      <c r="H254" s="22">
        <f t="shared" si="27"/>
        <v>1.55</v>
      </c>
      <c r="I254" s="19"/>
      <c r="J254" s="4">
        <f t="shared" si="22"/>
        <v>0</v>
      </c>
    </row>
    <row r="255" spans="2:10" ht="12.75">
      <c r="B255" s="14"/>
      <c r="C255" s="32">
        <v>265186</v>
      </c>
      <c r="D255" s="3" t="s">
        <v>282</v>
      </c>
      <c r="E255" s="42">
        <v>2.6</v>
      </c>
      <c r="F255" s="3" t="s">
        <v>49</v>
      </c>
      <c r="G255">
        <v>2</v>
      </c>
      <c r="H255" s="22">
        <f t="shared" si="27"/>
        <v>5.2</v>
      </c>
      <c r="I255" s="19"/>
      <c r="J255" s="4">
        <f t="shared" si="22"/>
        <v>0</v>
      </c>
    </row>
    <row r="256" spans="2:10" ht="12.75">
      <c r="B256" s="14"/>
      <c r="C256" s="32">
        <v>265119</v>
      </c>
      <c r="D256" s="3" t="s">
        <v>283</v>
      </c>
      <c r="E256" s="42">
        <v>2.04</v>
      </c>
      <c r="F256" s="3" t="s">
        <v>48</v>
      </c>
      <c r="G256">
        <v>4</v>
      </c>
      <c r="H256" s="22">
        <f t="shared" si="27"/>
        <v>8.16</v>
      </c>
      <c r="I256" s="19"/>
      <c r="J256" s="4">
        <f t="shared" si="22"/>
        <v>0</v>
      </c>
    </row>
    <row r="257" spans="2:10" ht="12.75">
      <c r="B257" s="14"/>
      <c r="C257" s="32">
        <v>267016</v>
      </c>
      <c r="D257" s="3" t="s">
        <v>284</v>
      </c>
      <c r="E257" s="42">
        <v>1.5</v>
      </c>
      <c r="F257" s="3" t="s">
        <v>285</v>
      </c>
      <c r="G257">
        <v>6</v>
      </c>
      <c r="H257" s="22">
        <f t="shared" si="27"/>
        <v>9</v>
      </c>
      <c r="I257" s="19"/>
      <c r="J257" s="4">
        <f t="shared" si="22"/>
        <v>0</v>
      </c>
    </row>
    <row r="258" spans="2:10" ht="12.75">
      <c r="B258" s="14"/>
      <c r="H258" s="5">
        <f>SUM(H251:H257)</f>
        <v>98.61</v>
      </c>
      <c r="I258" s="19"/>
      <c r="J258" s="5">
        <f>SUM(J251:J257)</f>
        <v>0</v>
      </c>
    </row>
    <row r="259" spans="2:10" ht="12.75">
      <c r="B259" s="14"/>
      <c r="H259" s="4"/>
      <c r="I259" s="19"/>
      <c r="J259" s="4"/>
    </row>
    <row r="260" spans="1:10" s="19" customFormat="1" ht="12.75">
      <c r="A260" s="17" t="s">
        <v>286</v>
      </c>
      <c r="B260" s="18" t="s">
        <v>287</v>
      </c>
      <c r="C260" s="34">
        <v>717005</v>
      </c>
      <c r="D260" s="21" t="s">
        <v>288</v>
      </c>
      <c r="E260" s="38">
        <v>0.23</v>
      </c>
      <c r="F260" s="21" t="s">
        <v>35</v>
      </c>
      <c r="G260" s="19">
        <v>100</v>
      </c>
      <c r="H260" s="22">
        <f aca="true" t="shared" si="28" ref="H260:H277">PRODUCT(G260,E260)</f>
        <v>23</v>
      </c>
      <c r="J260" s="22">
        <f t="shared" si="22"/>
        <v>0</v>
      </c>
    </row>
    <row r="261" spans="2:10" ht="12.75">
      <c r="B261" s="14"/>
      <c r="C261" s="32">
        <v>634717</v>
      </c>
      <c r="D261" s="3" t="s">
        <v>289</v>
      </c>
      <c r="E261" s="42">
        <v>0.4</v>
      </c>
      <c r="F261" s="3" t="s">
        <v>264</v>
      </c>
      <c r="G261">
        <v>20</v>
      </c>
      <c r="H261" s="22">
        <f t="shared" si="28"/>
        <v>8</v>
      </c>
      <c r="I261" s="19"/>
      <c r="J261" s="4">
        <f t="shared" si="22"/>
        <v>0</v>
      </c>
    </row>
    <row r="262" spans="2:10" ht="12.75">
      <c r="B262" s="14"/>
      <c r="C262" s="32">
        <v>992279</v>
      </c>
      <c r="D262" s="3" t="s">
        <v>290</v>
      </c>
      <c r="E262" s="42">
        <v>1.3</v>
      </c>
      <c r="F262" s="3" t="s">
        <v>115</v>
      </c>
      <c r="G262">
        <v>15</v>
      </c>
      <c r="H262" s="22">
        <f t="shared" si="28"/>
        <v>19.5</v>
      </c>
      <c r="I262" s="19"/>
      <c r="J262" s="4">
        <f t="shared" si="22"/>
        <v>0</v>
      </c>
    </row>
    <row r="263" spans="3:10" s="3" customFormat="1" ht="12.75">
      <c r="C263" s="36">
        <v>267038</v>
      </c>
      <c r="D263" s="3" t="s">
        <v>354</v>
      </c>
      <c r="E263" s="39">
        <v>1.5</v>
      </c>
      <c r="F263" s="3" t="s">
        <v>291</v>
      </c>
      <c r="G263" s="3">
        <v>1</v>
      </c>
      <c r="H263" s="25">
        <f t="shared" si="28"/>
        <v>1.5</v>
      </c>
      <c r="I263" s="19"/>
      <c r="J263" s="26">
        <f t="shared" si="22"/>
        <v>0</v>
      </c>
    </row>
    <row r="264" spans="2:10" ht="12.75">
      <c r="B264" s="14"/>
      <c r="C264" s="32">
        <v>992051</v>
      </c>
      <c r="D264" t="s">
        <v>292</v>
      </c>
      <c r="E264" s="42">
        <v>0.9</v>
      </c>
      <c r="F264" s="3" t="s">
        <v>293</v>
      </c>
      <c r="G264">
        <v>25</v>
      </c>
      <c r="H264" s="22">
        <f t="shared" si="28"/>
        <v>22.5</v>
      </c>
      <c r="I264" s="19"/>
      <c r="J264" s="4">
        <f t="shared" si="22"/>
        <v>0</v>
      </c>
    </row>
    <row r="265" spans="2:10" ht="12.75">
      <c r="B265" s="14"/>
      <c r="C265" s="32">
        <v>283043</v>
      </c>
      <c r="D265" t="s">
        <v>294</v>
      </c>
      <c r="E265" s="42">
        <v>2.7</v>
      </c>
      <c r="F265" s="3" t="s">
        <v>48</v>
      </c>
      <c r="G265">
        <v>4</v>
      </c>
      <c r="H265" s="22">
        <f t="shared" si="28"/>
        <v>10.8</v>
      </c>
      <c r="I265" s="19"/>
      <c r="J265" s="4">
        <f aca="true" t="shared" si="29" ref="J265:J311">E265*I265</f>
        <v>0</v>
      </c>
    </row>
    <row r="266" spans="2:10" ht="12.75">
      <c r="B266" s="14"/>
      <c r="C266" s="32">
        <v>840066</v>
      </c>
      <c r="D266" t="s">
        <v>295</v>
      </c>
      <c r="E266" s="42">
        <v>1.35</v>
      </c>
      <c r="F266" s="3" t="s">
        <v>49</v>
      </c>
      <c r="G266">
        <v>20</v>
      </c>
      <c r="H266" s="22">
        <f t="shared" si="28"/>
        <v>27</v>
      </c>
      <c r="I266" s="19"/>
      <c r="J266" s="4">
        <f t="shared" si="29"/>
        <v>0</v>
      </c>
    </row>
    <row r="267" spans="2:10" ht="12.75">
      <c r="B267" s="14"/>
      <c r="C267" s="32">
        <v>840044</v>
      </c>
      <c r="D267" t="s">
        <v>296</v>
      </c>
      <c r="E267" s="42">
        <v>1.1</v>
      </c>
      <c r="F267" s="3" t="s">
        <v>35</v>
      </c>
      <c r="G267">
        <v>10</v>
      </c>
      <c r="H267" s="22">
        <f t="shared" si="28"/>
        <v>11</v>
      </c>
      <c r="I267" s="19"/>
      <c r="J267" s="4">
        <f t="shared" si="29"/>
        <v>0</v>
      </c>
    </row>
    <row r="268" spans="2:10" ht="12.75">
      <c r="B268" s="14"/>
      <c r="C268" s="32">
        <v>265348</v>
      </c>
      <c r="D268" s="3" t="s">
        <v>297</v>
      </c>
      <c r="E268" s="42">
        <v>3.55</v>
      </c>
      <c r="F268" s="3" t="s">
        <v>35</v>
      </c>
      <c r="G268">
        <v>1</v>
      </c>
      <c r="H268" s="22">
        <f t="shared" si="28"/>
        <v>3.55</v>
      </c>
      <c r="I268" s="19"/>
      <c r="J268" s="4">
        <f t="shared" si="29"/>
        <v>0</v>
      </c>
    </row>
    <row r="269" spans="2:10" ht="12.75">
      <c r="B269" s="14"/>
      <c r="C269" s="32">
        <v>255053</v>
      </c>
      <c r="D269" s="3" t="s">
        <v>298</v>
      </c>
      <c r="E269" s="42">
        <v>2.6</v>
      </c>
      <c r="F269" s="3" t="s">
        <v>293</v>
      </c>
      <c r="G269">
        <v>10</v>
      </c>
      <c r="H269" s="22">
        <f t="shared" si="28"/>
        <v>26</v>
      </c>
      <c r="I269" s="19"/>
      <c r="J269" s="4">
        <f t="shared" si="29"/>
        <v>0</v>
      </c>
    </row>
    <row r="270" spans="3:10" s="21" customFormat="1" ht="12.75">
      <c r="C270" s="33">
        <v>889508</v>
      </c>
      <c r="D270" s="21" t="s">
        <v>299</v>
      </c>
      <c r="E270" s="41">
        <v>0.16</v>
      </c>
      <c r="F270" s="21" t="s">
        <v>35</v>
      </c>
      <c r="G270" s="21">
        <v>100</v>
      </c>
      <c r="H270" s="25">
        <f t="shared" si="28"/>
        <v>16</v>
      </c>
      <c r="I270" s="19"/>
      <c r="J270" s="25">
        <f t="shared" si="29"/>
        <v>0</v>
      </c>
    </row>
    <row r="271" spans="2:10" ht="12.75">
      <c r="B271" s="14"/>
      <c r="C271" s="32">
        <v>992110</v>
      </c>
      <c r="D271" t="s">
        <v>300</v>
      </c>
      <c r="E271" s="42">
        <v>1.65</v>
      </c>
      <c r="F271" s="3" t="s">
        <v>136</v>
      </c>
      <c r="G271">
        <v>4</v>
      </c>
      <c r="H271" s="22">
        <f t="shared" si="28"/>
        <v>6.6</v>
      </c>
      <c r="I271" s="19"/>
      <c r="J271" s="4">
        <f t="shared" si="29"/>
        <v>0</v>
      </c>
    </row>
    <row r="272" spans="2:10" ht="12.75">
      <c r="B272" s="14"/>
      <c r="C272" s="32">
        <v>260055</v>
      </c>
      <c r="D272" s="3" t="s">
        <v>301</v>
      </c>
      <c r="E272" s="42">
        <v>1.55</v>
      </c>
      <c r="F272" s="3" t="s">
        <v>302</v>
      </c>
      <c r="G272">
        <v>1</v>
      </c>
      <c r="H272" s="22">
        <f t="shared" si="28"/>
        <v>1.55</v>
      </c>
      <c r="I272" s="19"/>
      <c r="J272" s="4">
        <f t="shared" si="29"/>
        <v>0</v>
      </c>
    </row>
    <row r="273" spans="2:10" ht="12.75">
      <c r="B273" s="14"/>
      <c r="C273" s="32">
        <v>245383</v>
      </c>
      <c r="D273" s="3" t="s">
        <v>303</v>
      </c>
      <c r="E273" s="42">
        <v>7.55</v>
      </c>
      <c r="F273" s="3" t="s">
        <v>304</v>
      </c>
      <c r="G273">
        <v>1</v>
      </c>
      <c r="H273" s="22">
        <f t="shared" si="28"/>
        <v>7.55</v>
      </c>
      <c r="I273" s="19"/>
      <c r="J273" s="4">
        <f t="shared" si="29"/>
        <v>0</v>
      </c>
    </row>
    <row r="274" spans="2:10" ht="12.75">
      <c r="B274" s="14"/>
      <c r="C274" s="32">
        <v>284060</v>
      </c>
      <c r="D274" t="s">
        <v>305</v>
      </c>
      <c r="E274" s="42">
        <v>3.9</v>
      </c>
      <c r="F274" s="3" t="s">
        <v>49</v>
      </c>
      <c r="G274">
        <v>1</v>
      </c>
      <c r="H274" s="22">
        <f t="shared" si="28"/>
        <v>3.9</v>
      </c>
      <c r="I274" s="19"/>
      <c r="J274" s="4">
        <f t="shared" si="29"/>
        <v>0</v>
      </c>
    </row>
    <row r="275" spans="2:10" ht="12.75">
      <c r="B275" s="14"/>
      <c r="C275" s="32">
        <v>181457</v>
      </c>
      <c r="D275" t="s">
        <v>306</v>
      </c>
      <c r="E275" s="42">
        <v>0.5</v>
      </c>
      <c r="F275" s="3" t="s">
        <v>35</v>
      </c>
      <c r="G275">
        <v>100</v>
      </c>
      <c r="H275" s="22">
        <f t="shared" si="28"/>
        <v>50</v>
      </c>
      <c r="I275" s="19"/>
      <c r="J275" s="4">
        <f t="shared" si="29"/>
        <v>0</v>
      </c>
    </row>
    <row r="276" spans="2:10" ht="12.75">
      <c r="B276" s="14"/>
      <c r="C276" s="32">
        <v>224046</v>
      </c>
      <c r="D276" s="3" t="s">
        <v>307</v>
      </c>
      <c r="E276" s="42">
        <v>8.5</v>
      </c>
      <c r="F276" s="3" t="s">
        <v>35</v>
      </c>
      <c r="G276">
        <v>10</v>
      </c>
      <c r="H276" s="22">
        <f t="shared" si="28"/>
        <v>85</v>
      </c>
      <c r="I276" s="19"/>
      <c r="J276" s="4">
        <f t="shared" si="29"/>
        <v>0</v>
      </c>
    </row>
    <row r="277" spans="2:10" ht="12.75">
      <c r="B277" s="14"/>
      <c r="C277" s="32">
        <v>225085</v>
      </c>
      <c r="D277" t="s">
        <v>308</v>
      </c>
      <c r="E277" s="42">
        <v>0.25</v>
      </c>
      <c r="F277" s="3" t="s">
        <v>35</v>
      </c>
      <c r="G277">
        <v>100</v>
      </c>
      <c r="H277" s="22">
        <f t="shared" si="28"/>
        <v>25</v>
      </c>
      <c r="I277" s="19"/>
      <c r="J277" s="4">
        <f t="shared" si="29"/>
        <v>0</v>
      </c>
    </row>
    <row r="278" spans="2:10" ht="12.75">
      <c r="B278" s="2" t="s">
        <v>202</v>
      </c>
      <c r="C278" s="32">
        <v>204019</v>
      </c>
      <c r="D278" s="3" t="s">
        <v>309</v>
      </c>
      <c r="E278" s="42">
        <v>1.1</v>
      </c>
      <c r="F278" s="3" t="s">
        <v>35</v>
      </c>
      <c r="G278">
        <v>100</v>
      </c>
      <c r="H278" s="4"/>
      <c r="I278" s="19"/>
      <c r="J278" s="4">
        <f t="shared" si="29"/>
        <v>0</v>
      </c>
    </row>
    <row r="279" spans="2:10" ht="12.75">
      <c r="B279" s="14"/>
      <c r="H279" s="5">
        <f>SUM(H260:H277)</f>
        <v>348.45000000000005</v>
      </c>
      <c r="I279" s="19"/>
      <c r="J279" s="5">
        <f>SUM(J260:J278)</f>
        <v>0</v>
      </c>
    </row>
    <row r="280" spans="2:10" ht="12.75">
      <c r="B280" s="14"/>
      <c r="H280" s="4"/>
      <c r="I280" s="19"/>
      <c r="J280" s="4"/>
    </row>
    <row r="281" spans="1:10" s="19" customFormat="1" ht="12.75">
      <c r="A281" s="17" t="s">
        <v>310</v>
      </c>
      <c r="B281" s="18" t="s">
        <v>311</v>
      </c>
      <c r="C281" s="34">
        <v>404804</v>
      </c>
      <c r="D281" s="21" t="s">
        <v>312</v>
      </c>
      <c r="E281" s="38">
        <v>0.28</v>
      </c>
      <c r="F281" s="21" t="s">
        <v>35</v>
      </c>
      <c r="G281" s="19">
        <v>100</v>
      </c>
      <c r="H281" s="22">
        <f>PRODUCT(G281,E281)</f>
        <v>28.000000000000004</v>
      </c>
      <c r="J281" s="22">
        <f t="shared" si="29"/>
        <v>0</v>
      </c>
    </row>
    <row r="282" spans="1:10" s="19" customFormat="1" ht="12.75">
      <c r="A282" s="17"/>
      <c r="B282" s="18"/>
      <c r="C282" s="34">
        <v>404804</v>
      </c>
      <c r="D282" s="21" t="s">
        <v>362</v>
      </c>
      <c r="E282" s="38">
        <v>0.25</v>
      </c>
      <c r="F282" s="21" t="s">
        <v>35</v>
      </c>
      <c r="G282" s="19">
        <v>100</v>
      </c>
      <c r="H282" s="22">
        <f>PRODUCT(G282,E282)</f>
        <v>25</v>
      </c>
      <c r="J282" s="22">
        <f t="shared" si="29"/>
        <v>0</v>
      </c>
    </row>
    <row r="283" spans="2:10" ht="12.75">
      <c r="B283" s="14"/>
      <c r="C283" s="32">
        <v>992268</v>
      </c>
      <c r="D283" s="3" t="s">
        <v>313</v>
      </c>
      <c r="E283" s="42">
        <v>1</v>
      </c>
      <c r="F283" s="3" t="s">
        <v>314</v>
      </c>
      <c r="G283">
        <v>3</v>
      </c>
      <c r="H283" s="22">
        <f>PRODUCT(G283,E283)</f>
        <v>3</v>
      </c>
      <c r="I283" s="19"/>
      <c r="J283" s="4">
        <f t="shared" si="29"/>
        <v>0</v>
      </c>
    </row>
    <row r="284" spans="2:10" ht="12.75">
      <c r="B284" s="14"/>
      <c r="C284" s="32">
        <v>600534</v>
      </c>
      <c r="D284" s="3" t="s">
        <v>315</v>
      </c>
      <c r="E284" s="42">
        <v>1</v>
      </c>
      <c r="F284" s="3" t="s">
        <v>316</v>
      </c>
      <c r="G284">
        <v>7</v>
      </c>
      <c r="H284" s="22">
        <f>PRODUCT(G284,E284)</f>
        <v>7</v>
      </c>
      <c r="I284" s="19"/>
      <c r="J284" s="4">
        <f t="shared" si="29"/>
        <v>0</v>
      </c>
    </row>
    <row r="285" spans="2:10" ht="12.75">
      <c r="B285" s="14"/>
      <c r="C285" s="32">
        <v>601871</v>
      </c>
      <c r="D285" t="s">
        <v>317</v>
      </c>
      <c r="E285" s="42">
        <v>1.7</v>
      </c>
      <c r="F285" s="3" t="s">
        <v>46</v>
      </c>
      <c r="G285">
        <v>8</v>
      </c>
      <c r="H285" s="22">
        <f>PRODUCT(G285,E285)</f>
        <v>13.6</v>
      </c>
      <c r="I285" s="19"/>
      <c r="J285" s="4">
        <f t="shared" si="29"/>
        <v>0</v>
      </c>
    </row>
    <row r="286" spans="2:10" ht="12.75">
      <c r="B286" s="18"/>
      <c r="H286" s="5">
        <f>SUM(H281:H285)</f>
        <v>76.6</v>
      </c>
      <c r="I286" s="19"/>
      <c r="J286" s="5">
        <f>SUM(J281:J285)</f>
        <v>0</v>
      </c>
    </row>
    <row r="287" spans="2:10" ht="12.75">
      <c r="B287" s="14"/>
      <c r="H287" s="4"/>
      <c r="I287" s="19"/>
      <c r="J287" s="4"/>
    </row>
    <row r="288" spans="2:10" ht="12.75">
      <c r="B288" s="14"/>
      <c r="H288" s="4"/>
      <c r="I288" s="19"/>
      <c r="J288" s="4"/>
    </row>
    <row r="289" spans="1:10" s="19" customFormat="1" ht="12.75">
      <c r="A289" s="17" t="s">
        <v>152</v>
      </c>
      <c r="B289" s="18" t="s">
        <v>318</v>
      </c>
      <c r="C289" s="34">
        <v>404804</v>
      </c>
      <c r="D289" s="19" t="s">
        <v>319</v>
      </c>
      <c r="E289" s="38">
        <v>0.2</v>
      </c>
      <c r="F289" s="21" t="s">
        <v>35</v>
      </c>
      <c r="G289" s="19">
        <v>100</v>
      </c>
      <c r="H289" s="22">
        <f aca="true" t="shared" si="30" ref="H289:H296">PRODUCT(G289,E289)</f>
        <v>20</v>
      </c>
      <c r="J289" s="22">
        <f t="shared" si="29"/>
        <v>0</v>
      </c>
    </row>
    <row r="290" spans="1:10" s="19" customFormat="1" ht="12.75">
      <c r="A290" s="17"/>
      <c r="B290" s="18"/>
      <c r="C290" s="34">
        <v>713005</v>
      </c>
      <c r="D290" s="21" t="s">
        <v>320</v>
      </c>
      <c r="E290" s="38">
        <v>0.33</v>
      </c>
      <c r="F290" s="21" t="s">
        <v>49</v>
      </c>
      <c r="G290" s="19">
        <v>200</v>
      </c>
      <c r="H290" s="22">
        <f t="shared" si="30"/>
        <v>66</v>
      </c>
      <c r="J290" s="22">
        <f t="shared" si="29"/>
        <v>0</v>
      </c>
    </row>
    <row r="291" spans="1:10" s="19" customFormat="1" ht="12.75">
      <c r="A291" s="17"/>
      <c r="B291" s="18"/>
      <c r="C291" s="34">
        <v>713005</v>
      </c>
      <c r="D291" s="21" t="s">
        <v>321</v>
      </c>
      <c r="E291" s="38">
        <v>0.25</v>
      </c>
      <c r="F291" s="21" t="s">
        <v>35</v>
      </c>
      <c r="G291" s="19">
        <v>200</v>
      </c>
      <c r="H291" s="22">
        <f t="shared" si="30"/>
        <v>50</v>
      </c>
      <c r="J291" s="22">
        <f t="shared" si="29"/>
        <v>0</v>
      </c>
    </row>
    <row r="292" spans="1:10" s="19" customFormat="1" ht="12.75">
      <c r="A292" s="17"/>
      <c r="B292" s="18"/>
      <c r="C292" s="34">
        <v>403034</v>
      </c>
      <c r="D292" s="21" t="s">
        <v>322</v>
      </c>
      <c r="E292" s="38">
        <v>28.45</v>
      </c>
      <c r="F292" s="21" t="s">
        <v>323</v>
      </c>
      <c r="G292" s="19">
        <v>1</v>
      </c>
      <c r="H292" s="22">
        <f t="shared" si="30"/>
        <v>28.45</v>
      </c>
      <c r="J292" s="22">
        <f t="shared" si="29"/>
        <v>0</v>
      </c>
    </row>
    <row r="293" spans="1:10" s="19" customFormat="1" ht="12.75">
      <c r="A293" s="17"/>
      <c r="B293" s="18"/>
      <c r="C293" s="34">
        <v>247034</v>
      </c>
      <c r="D293" s="21" t="s">
        <v>324</v>
      </c>
      <c r="E293" s="38">
        <v>4.45</v>
      </c>
      <c r="F293" s="21" t="s">
        <v>325</v>
      </c>
      <c r="G293" s="19">
        <v>5</v>
      </c>
      <c r="H293" s="22">
        <f t="shared" si="30"/>
        <v>22.25</v>
      </c>
      <c r="J293" s="22">
        <f t="shared" si="29"/>
        <v>0</v>
      </c>
    </row>
    <row r="294" spans="1:10" s="19" customFormat="1" ht="12.75">
      <c r="A294" s="17"/>
      <c r="B294" s="18"/>
      <c r="C294" s="34">
        <v>818043</v>
      </c>
      <c r="D294" s="21" t="s">
        <v>326</v>
      </c>
      <c r="E294" s="38">
        <v>0.85</v>
      </c>
      <c r="F294" s="21" t="s">
        <v>49</v>
      </c>
      <c r="G294" s="19">
        <v>20</v>
      </c>
      <c r="H294" s="22">
        <f t="shared" si="30"/>
        <v>17</v>
      </c>
      <c r="J294" s="22">
        <f t="shared" si="29"/>
        <v>0</v>
      </c>
    </row>
    <row r="295" spans="1:10" s="19" customFormat="1" ht="12.75">
      <c r="A295" s="17"/>
      <c r="B295" s="18"/>
      <c r="C295" s="34">
        <v>635505</v>
      </c>
      <c r="D295" s="19" t="s">
        <v>327</v>
      </c>
      <c r="E295" s="38">
        <v>0.25</v>
      </c>
      <c r="F295" s="21" t="s">
        <v>35</v>
      </c>
      <c r="G295" s="19">
        <v>100</v>
      </c>
      <c r="H295" s="22">
        <f t="shared" si="30"/>
        <v>25</v>
      </c>
      <c r="J295" s="22">
        <f t="shared" si="29"/>
        <v>0</v>
      </c>
    </row>
    <row r="296" spans="3:10" s="3" customFormat="1" ht="12.75">
      <c r="C296" s="36">
        <v>208305</v>
      </c>
      <c r="D296" s="3" t="s">
        <v>363</v>
      </c>
      <c r="E296" s="39">
        <v>2.35</v>
      </c>
      <c r="F296" s="3" t="s">
        <v>35</v>
      </c>
      <c r="G296" s="3">
        <v>20</v>
      </c>
      <c r="H296" s="25">
        <f t="shared" si="30"/>
        <v>47</v>
      </c>
      <c r="I296" s="19"/>
      <c r="J296" s="26">
        <f t="shared" si="29"/>
        <v>0</v>
      </c>
    </row>
    <row r="297" spans="2:10" ht="12.75">
      <c r="B297" s="14"/>
      <c r="H297" s="5">
        <f>SUM(H289:H296)</f>
        <v>275.7</v>
      </c>
      <c r="I297" s="19"/>
      <c r="J297" s="5">
        <f>SUM(J289:J296)</f>
        <v>0</v>
      </c>
    </row>
    <row r="298" spans="2:10" ht="12.75">
      <c r="B298" s="14"/>
      <c r="H298" s="4"/>
      <c r="I298" s="19"/>
      <c r="J298" s="7"/>
    </row>
    <row r="299" spans="2:10" ht="12.75">
      <c r="B299" s="14"/>
      <c r="H299" s="4"/>
      <c r="I299" s="19"/>
      <c r="J299" s="7"/>
    </row>
    <row r="300" spans="1:10" s="19" customFormat="1" ht="12.75">
      <c r="A300" s="17" t="s">
        <v>169</v>
      </c>
      <c r="B300" s="18" t="s">
        <v>328</v>
      </c>
      <c r="C300" s="34">
        <v>713005</v>
      </c>
      <c r="D300" s="19" t="s">
        <v>329</v>
      </c>
      <c r="E300" s="38">
        <v>0.25</v>
      </c>
      <c r="F300" s="21" t="s">
        <v>49</v>
      </c>
      <c r="G300" s="19">
        <v>200</v>
      </c>
      <c r="H300" s="22">
        <f aca="true" t="shared" si="31" ref="H300:H310">PRODUCT(G300,E300)</f>
        <v>50</v>
      </c>
      <c r="J300" s="22">
        <f>E300*I300</f>
        <v>0</v>
      </c>
    </row>
    <row r="301" spans="1:10" s="19" customFormat="1" ht="12.75">
      <c r="A301" s="17"/>
      <c r="B301" s="18"/>
      <c r="C301" s="34">
        <v>245383</v>
      </c>
      <c r="D301" s="21" t="s">
        <v>303</v>
      </c>
      <c r="E301" s="38">
        <v>7.55</v>
      </c>
      <c r="F301" s="21" t="s">
        <v>330</v>
      </c>
      <c r="G301" s="19">
        <v>1</v>
      </c>
      <c r="H301" s="22">
        <f t="shared" si="31"/>
        <v>7.55</v>
      </c>
      <c r="J301" s="22">
        <f t="shared" si="29"/>
        <v>0</v>
      </c>
    </row>
    <row r="302" spans="1:10" s="19" customFormat="1" ht="12.75">
      <c r="A302" s="17"/>
      <c r="B302" s="18"/>
      <c r="C302" s="34">
        <v>200086</v>
      </c>
      <c r="D302" s="21" t="s">
        <v>331</v>
      </c>
      <c r="E302" s="38">
        <v>15</v>
      </c>
      <c r="F302" s="21" t="s">
        <v>35</v>
      </c>
      <c r="G302" s="19">
        <v>1</v>
      </c>
      <c r="H302" s="22">
        <f t="shared" si="31"/>
        <v>15</v>
      </c>
      <c r="J302" s="22">
        <f t="shared" si="29"/>
        <v>0</v>
      </c>
    </row>
    <row r="303" spans="1:10" s="19" customFormat="1" ht="12.75">
      <c r="A303" s="17"/>
      <c r="B303" s="18"/>
      <c r="C303" s="34">
        <v>260033</v>
      </c>
      <c r="D303" s="21" t="s">
        <v>174</v>
      </c>
      <c r="E303" s="38">
        <v>1.4</v>
      </c>
      <c r="F303" s="21" t="s">
        <v>49</v>
      </c>
      <c r="G303" s="19">
        <v>2</v>
      </c>
      <c r="H303" s="22">
        <f t="shared" si="31"/>
        <v>2.8</v>
      </c>
      <c r="J303" s="22">
        <f t="shared" si="29"/>
        <v>0</v>
      </c>
    </row>
    <row r="304" spans="1:10" s="19" customFormat="1" ht="12.75">
      <c r="A304" s="17"/>
      <c r="B304" s="18"/>
      <c r="C304" s="34">
        <v>717005</v>
      </c>
      <c r="D304" s="19" t="s">
        <v>332</v>
      </c>
      <c r="E304" s="38">
        <v>0.3</v>
      </c>
      <c r="F304" s="21" t="s">
        <v>35</v>
      </c>
      <c r="G304" s="19">
        <v>100</v>
      </c>
      <c r="H304" s="22">
        <f t="shared" si="31"/>
        <v>30</v>
      </c>
      <c r="J304" s="22">
        <f t="shared" si="29"/>
        <v>0</v>
      </c>
    </row>
    <row r="305" spans="1:10" s="19" customFormat="1" ht="12.75">
      <c r="A305" s="17"/>
      <c r="B305" s="18"/>
      <c r="C305" s="34">
        <v>717005</v>
      </c>
      <c r="D305" s="19" t="s">
        <v>333</v>
      </c>
      <c r="E305" s="38">
        <v>0.21</v>
      </c>
      <c r="F305" s="21" t="s">
        <v>35</v>
      </c>
      <c r="G305" s="19">
        <v>100</v>
      </c>
      <c r="H305" s="22">
        <f t="shared" si="31"/>
        <v>21</v>
      </c>
      <c r="J305" s="22">
        <f t="shared" si="29"/>
        <v>0</v>
      </c>
    </row>
    <row r="306" spans="2:10" ht="12.75">
      <c r="B306" s="14"/>
      <c r="C306" s="32">
        <v>992062</v>
      </c>
      <c r="D306" t="s">
        <v>334</v>
      </c>
      <c r="E306" s="42">
        <v>0.95</v>
      </c>
      <c r="F306" s="3" t="s">
        <v>335</v>
      </c>
      <c r="G306">
        <v>25</v>
      </c>
      <c r="H306" s="22">
        <f t="shared" si="31"/>
        <v>23.75</v>
      </c>
      <c r="I306" s="19"/>
      <c r="J306" s="4">
        <f t="shared" si="29"/>
        <v>0</v>
      </c>
    </row>
    <row r="307" spans="2:10" ht="12.75">
      <c r="B307" s="14"/>
      <c r="C307" s="32">
        <v>284060</v>
      </c>
      <c r="D307" s="3" t="s">
        <v>336</v>
      </c>
      <c r="E307" s="42">
        <v>3.9</v>
      </c>
      <c r="F307" s="3" t="s">
        <v>49</v>
      </c>
      <c r="G307">
        <v>1</v>
      </c>
      <c r="H307" s="22">
        <f t="shared" si="31"/>
        <v>3.9</v>
      </c>
      <c r="I307" s="19"/>
      <c r="J307" s="4">
        <f t="shared" si="29"/>
        <v>0</v>
      </c>
    </row>
    <row r="308" spans="2:10" ht="12.75">
      <c r="B308" s="16"/>
      <c r="C308" s="32">
        <v>202019</v>
      </c>
      <c r="D308" t="s">
        <v>337</v>
      </c>
      <c r="E308" s="42">
        <v>1.75</v>
      </c>
      <c r="F308" s="3" t="s">
        <v>302</v>
      </c>
      <c r="G308">
        <v>10</v>
      </c>
      <c r="H308" s="22">
        <f t="shared" si="31"/>
        <v>17.5</v>
      </c>
      <c r="I308" s="19"/>
      <c r="J308" s="4">
        <f t="shared" si="29"/>
        <v>0</v>
      </c>
    </row>
    <row r="309" spans="2:10" ht="12.75">
      <c r="B309" s="14"/>
      <c r="C309" s="32">
        <v>414144</v>
      </c>
      <c r="D309" s="3" t="s">
        <v>338</v>
      </c>
      <c r="E309" s="42">
        <v>9.25</v>
      </c>
      <c r="F309" s="3" t="s">
        <v>339</v>
      </c>
      <c r="G309">
        <v>1</v>
      </c>
      <c r="H309" s="22">
        <f t="shared" si="31"/>
        <v>9.25</v>
      </c>
      <c r="I309" s="19"/>
      <c r="J309" s="4">
        <f t="shared" si="29"/>
        <v>0</v>
      </c>
    </row>
    <row r="310" spans="2:10" ht="12.75">
      <c r="B310" s="14"/>
      <c r="C310" s="32">
        <v>412199</v>
      </c>
      <c r="D310" s="3" t="s">
        <v>340</v>
      </c>
      <c r="E310" s="42">
        <v>11.2</v>
      </c>
      <c r="F310" s="3" t="s">
        <v>341</v>
      </c>
      <c r="G310">
        <v>1</v>
      </c>
      <c r="H310" s="22">
        <f t="shared" si="31"/>
        <v>11.2</v>
      </c>
      <c r="I310" s="19"/>
      <c r="J310" s="4">
        <f t="shared" si="29"/>
        <v>0</v>
      </c>
    </row>
    <row r="311" spans="2:10" ht="12.75">
      <c r="B311" s="2" t="s">
        <v>202</v>
      </c>
      <c r="C311" s="32">
        <v>204019</v>
      </c>
      <c r="D311" s="3" t="s">
        <v>309</v>
      </c>
      <c r="E311" s="42">
        <v>1.1</v>
      </c>
      <c r="F311" s="3" t="s">
        <v>35</v>
      </c>
      <c r="G311">
        <v>100</v>
      </c>
      <c r="H311" s="4"/>
      <c r="J311" s="4">
        <f t="shared" si="29"/>
        <v>0</v>
      </c>
    </row>
    <row r="312" spans="2:10" ht="12.75">
      <c r="B312" s="14"/>
      <c r="H312" s="5">
        <f>SUM(H300:H310)</f>
        <v>191.95</v>
      </c>
      <c r="J312" s="5">
        <f>SUM(J300:J311)</f>
        <v>0</v>
      </c>
    </row>
    <row r="313" spans="1:8" ht="12.75">
      <c r="A313" s="11" t="s">
        <v>342</v>
      </c>
      <c r="B313" s="14" t="s">
        <v>343</v>
      </c>
      <c r="D313" t="s">
        <v>344</v>
      </c>
      <c r="H313" s="4"/>
    </row>
    <row r="314" spans="2:8" ht="12.75">
      <c r="B314" s="14"/>
      <c r="H314" s="4"/>
    </row>
    <row r="315" spans="2:8" ht="12.75">
      <c r="B315" s="14"/>
      <c r="H315" s="4"/>
    </row>
    <row r="316" spans="2:10" ht="12.75">
      <c r="B316" s="47"/>
      <c r="C316" s="48"/>
      <c r="D316" s="49" t="s">
        <v>364</v>
      </c>
      <c r="E316" s="50"/>
      <c r="F316" s="51"/>
      <c r="G316" s="51"/>
      <c r="H316" s="52"/>
      <c r="I316" s="51"/>
      <c r="J316" s="53">
        <f>SUM(J312,J297,J286,J279,J258,J249,J239,J228,J217,J208,J195,J179,J165,J159,J141,J127,J110,J98,J88,J79,J71,J64,J57,J49,J45,J40,J29,J25,J21)</f>
        <v>0</v>
      </c>
    </row>
    <row r="317" spans="2:8" ht="12.75">
      <c r="B317" s="14"/>
      <c r="H317" s="4"/>
    </row>
    <row r="318" spans="1:8" ht="12.75">
      <c r="A318" s="45" t="s">
        <v>366</v>
      </c>
      <c r="B318" s="14"/>
      <c r="H318" s="4"/>
    </row>
    <row r="319" ht="12.75">
      <c r="H319" s="4"/>
    </row>
    <row r="320" spans="1:8" ht="12.75">
      <c r="A320" s="2" t="s">
        <v>345</v>
      </c>
      <c r="B320" s="2" t="s">
        <v>346</v>
      </c>
      <c r="H320" s="4"/>
    </row>
    <row r="321" spans="1:8" ht="12.75">
      <c r="A321" s="10" t="s">
        <v>348</v>
      </c>
      <c r="B321" s="2" t="s">
        <v>347</v>
      </c>
      <c r="H321" s="4"/>
    </row>
    <row r="322" ht="12.75">
      <c r="H322" s="4"/>
    </row>
    <row r="323" spans="2:8" ht="12.75">
      <c r="B323" s="46" t="s">
        <v>367</v>
      </c>
      <c r="H323" s="4"/>
    </row>
  </sheetData>
  <hyperlinks>
    <hyperlink ref="D12" r:id="rId1" display="www.opitec.nl"/>
  </hyperlinks>
  <printOptions/>
  <pageMargins left="0.75" right="0.75" top="1" bottom="1" header="0.4921259845" footer="0.4921259845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OPITEC Handel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dejeurobi1</dc:creator>
  <cp:keywords/>
  <dc:description/>
  <cp:lastModifiedBy>dejeurobi1</cp:lastModifiedBy>
  <cp:lastPrinted>2014-09-26T12:48:21Z</cp:lastPrinted>
  <dcterms:created xsi:type="dcterms:W3CDTF">2014-09-25T10:17:37Z</dcterms:created>
  <dcterms:modified xsi:type="dcterms:W3CDTF">2014-10-09T14:58:01Z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