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25" windowWidth="19320" windowHeight="14535" activeTab="0"/>
  </bookViews>
  <sheets>
    <sheet name="Blad1" sheetId="1" r:id="rId1"/>
  </sheets>
  <definedNames>
    <definedName name="_xlnm.Print_Titles" localSheetId="0">'Blad1'!$15:$15</definedName>
  </definedNames>
  <calcPr fullCalcOnLoad="1"/>
</workbook>
</file>

<file path=xl/sharedStrings.xml><?xml version="1.0" encoding="utf-8"?>
<sst xmlns="http://schemas.openxmlformats.org/spreadsheetml/2006/main" count="342" uniqueCount="274">
  <si>
    <t>Gekleurd papier A4, 500 vel</t>
  </si>
  <si>
    <t>Soldeerdraad met harskern, 1 kg</t>
  </si>
  <si>
    <t>Elektronicasoldeer, Ø 1mm, 1 kg</t>
  </si>
  <si>
    <t>Assortiment schuurpapier</t>
  </si>
  <si>
    <t>Houtboortje bv. Ø 3 mm</t>
  </si>
  <si>
    <t>Metaalboortje bv. Ø 3 mm</t>
  </si>
  <si>
    <t>Figuurzaagjes, bv. gr. 5, 144 stuks</t>
  </si>
  <si>
    <t xml:space="preserve">            *</t>
  </si>
  <si>
    <t xml:space="preserve">           **</t>
  </si>
  <si>
    <t>Zelf zagen stoeltje</t>
  </si>
  <si>
    <t>Plexiglas strook 40 x 500 x 2mm</t>
  </si>
  <si>
    <t>40x100mm</t>
  </si>
  <si>
    <t>Lasdraad Ø 2mm, 500 mm, 10 stuks</t>
  </si>
  <si>
    <t>180 mm</t>
  </si>
  <si>
    <t>Zelf stukjes knippen/klemveertjes</t>
  </si>
  <si>
    <t>PVC-slang Ø  4/2, 5 mtr.</t>
  </si>
  <si>
    <t>100 mm</t>
  </si>
  <si>
    <t>alternatief (zelf buigen) voorwiel</t>
  </si>
  <si>
    <t>Zelf knippen, voorwiel</t>
  </si>
  <si>
    <t>Plexiglas stroken 60 x 500 mm</t>
  </si>
  <si>
    <r>
      <t>Schroefogen, 12 x 4mm, 100 stuks**</t>
    </r>
  </si>
  <si>
    <r>
      <t>Houtschroefjes 3 x 10 mm, 100 stuk</t>
    </r>
    <r>
      <rPr>
        <sz val="10"/>
        <rFont val="Arial"/>
        <family val="2"/>
      </rPr>
      <t>s**</t>
    </r>
  </si>
  <si>
    <t>Nestelogen Ø  4mm, 400 st.</t>
  </si>
  <si>
    <t>Textiellijm</t>
  </si>
  <si>
    <t>Tuimelschakelaar, 10 stuks</t>
  </si>
  <si>
    <t>Brugfittingen, 100 stuks</t>
  </si>
  <si>
    <t>8 stuks</t>
  </si>
  <si>
    <t>Drukknop, 10 stuks</t>
  </si>
  <si>
    <t>Penlite batterij 24 stuks</t>
  </si>
  <si>
    <t xml:space="preserve">Snaarinstrument </t>
  </si>
  <si>
    <t>Bout M4 x 50, 100 st.**</t>
  </si>
  <si>
    <t>Moertjes M4, 100 st.**</t>
  </si>
  <si>
    <t>Grenen lat 5x20x500mm</t>
  </si>
  <si>
    <t>www.opitec.nl</t>
  </si>
  <si>
    <t xml:space="preserve">                                        OF</t>
  </si>
  <si>
    <t>Metalen strip met gaatjes 500 x 15 x 1,5 mm</t>
  </si>
  <si>
    <t>325 mm</t>
  </si>
  <si>
    <t>Bimetaal, 5 stuks</t>
  </si>
  <si>
    <t>5 stuks</t>
  </si>
  <si>
    <t>14 stuks</t>
  </si>
  <si>
    <t>Beugel</t>
  </si>
  <si>
    <t>Motor R21, 10 stuks</t>
  </si>
  <si>
    <t>Propeller</t>
  </si>
  <si>
    <t>1 stuks</t>
  </si>
  <si>
    <t>6 stuks</t>
  </si>
  <si>
    <t>Groen lampje, 3,5V, 0,2 A, 10 stuks</t>
  </si>
  <si>
    <t>Rood lampje, 3,5V, 0,2A, 10 stuks</t>
  </si>
  <si>
    <t>Waxinelichtje, 100 st.**</t>
  </si>
  <si>
    <t>Brugfitting, 100 st.</t>
  </si>
  <si>
    <t>2 stuk</t>
  </si>
  <si>
    <t>Hoofdstuk 7, 1B</t>
  </si>
  <si>
    <t>Geluidsinstallatie</t>
  </si>
  <si>
    <t>1 instrument per 2 lln</t>
  </si>
  <si>
    <t>18 cm</t>
  </si>
  <si>
    <t>Hulpmiddel, 10 per klas</t>
  </si>
  <si>
    <t>Strook plexiglas, 500x40x2mm</t>
  </si>
  <si>
    <t>Spijkers van 30mm lengte, 1000 gram**</t>
  </si>
  <si>
    <t>80 cm</t>
  </si>
  <si>
    <t>Nylondraad Ø 0,80mm, 25 mtr**</t>
  </si>
  <si>
    <t>30 cm</t>
  </si>
  <si>
    <t>Kruiskopschroef 2,9 x 16mm, 100 stuks**</t>
  </si>
  <si>
    <t>M3 boutje 16 mm**</t>
  </si>
  <si>
    <t>3 stuks</t>
  </si>
  <si>
    <t>Moertje M3**</t>
  </si>
  <si>
    <t>Trekfluit</t>
  </si>
  <si>
    <t>Fluit van hout</t>
  </si>
  <si>
    <t>2x250mm</t>
  </si>
  <si>
    <t>Grenen lat 5x10x500mm</t>
  </si>
  <si>
    <t>2x 200mm</t>
  </si>
  <si>
    <t>1xper 2 lln</t>
  </si>
  <si>
    <t>Grenen lat 10x10x500 mm</t>
  </si>
  <si>
    <t>Hoofdstuk 3, 1A</t>
  </si>
  <si>
    <t>De kermis</t>
  </si>
  <si>
    <t>De fiets</t>
  </si>
  <si>
    <t>Hoofdstuk 2, 1A</t>
  </si>
  <si>
    <t>Hoofdstuk 1, 1A</t>
  </si>
  <si>
    <t>Kennismaking</t>
  </si>
  <si>
    <t>Schilderstape, 15 mm, 50 mtr.**</t>
  </si>
  <si>
    <t>Punaises, 1000 stuks**</t>
  </si>
  <si>
    <t>Schellendraad, 100 mtr, rood**</t>
  </si>
  <si>
    <t>Schellendraad, 100 mtr, zwart**</t>
  </si>
  <si>
    <t>Apart te bestellen zijn de volgende algemene verbruiksmaterialen:</t>
  </si>
  <si>
    <t>Kunststofboor bv. Ø 3 mm</t>
  </si>
  <si>
    <t>Acrifix kunststoflijm, tube 100 gram</t>
  </si>
  <si>
    <t>Collall alleslijm, fles 250 ml</t>
  </si>
  <si>
    <t>Bison houtlijm, fles 250 ml</t>
  </si>
  <si>
    <t>Bison houtlijm, fles 250 ml, topspeed</t>
  </si>
  <si>
    <t>Crepe plakband, 18 mm</t>
  </si>
  <si>
    <t>Plakband</t>
  </si>
  <si>
    <t>Dubbelzijdig tape</t>
  </si>
  <si>
    <t>Lijmsticks Ø 11 x 200 mm, 110 stuks</t>
  </si>
  <si>
    <t>Wit tekenpapier 120 grams, 25x32,5, 500 vel</t>
  </si>
  <si>
    <t>Popnagels Ø 3 mm, 30 stuks</t>
  </si>
  <si>
    <t>Plaatje staal 70x70x1mm</t>
  </si>
  <si>
    <t>70x70mm</t>
  </si>
  <si>
    <t>80mm p.2lln</t>
  </si>
  <si>
    <t>Construction C101</t>
  </si>
  <si>
    <t>Construction C 102</t>
  </si>
  <si>
    <t>Construction C 103</t>
  </si>
  <si>
    <t>kartonnen constructiemateriaal</t>
  </si>
  <si>
    <t>Voor de proeven van paragraaf 1</t>
  </si>
  <si>
    <t>Basisplaten TechCard</t>
  </si>
  <si>
    <t>Platte strips TechCard</t>
  </si>
  <si>
    <t>L-strips TechCard</t>
  </si>
  <si>
    <t>Platte ijslollystokjes, 500 stuks</t>
  </si>
  <si>
    <t>Ijzerdraad Ø 0,50 mm, 60 mtr.</t>
  </si>
  <si>
    <t>adviseren wij:</t>
  </si>
  <si>
    <t>Construction</t>
  </si>
  <si>
    <t xml:space="preserve">          of</t>
  </si>
  <si>
    <t xml:space="preserve">TechCard, </t>
  </si>
  <si>
    <t>Karton rood (50 x 70 cm), 10 vel</t>
  </si>
  <si>
    <t>Karton geel (50 x 70 cm), 10 vel</t>
  </si>
  <si>
    <t>Karton blauw (50 x 70 cm), 10 vel</t>
  </si>
  <si>
    <t>Karton groen (50 x 70 cm), 10 vel</t>
  </si>
  <si>
    <t>Hoofdstuk 4, 1B</t>
  </si>
  <si>
    <t>Elektrospel</t>
  </si>
  <si>
    <t>1 vel</t>
  </si>
  <si>
    <t>Fietsverlichting</t>
  </si>
  <si>
    <t>Multiplex 10 mm, 21 x 30cm</t>
  </si>
  <si>
    <t>1 mtr</t>
  </si>
  <si>
    <t>ca. 20 st.</t>
  </si>
  <si>
    <t>ca. 2 mtr</t>
  </si>
  <si>
    <t>100 cm</t>
  </si>
  <si>
    <t>Lampfitting, 100 stuks</t>
  </si>
  <si>
    <t>Lampje, 10 stuks 2,5V</t>
  </si>
  <si>
    <t>Batterijhouder voor 2 penlites</t>
  </si>
  <si>
    <t>Kroonsteentje, 12-polig</t>
  </si>
  <si>
    <t>HO-stekkers, 10 stuks</t>
  </si>
  <si>
    <t>Afwerking (keuze)</t>
  </si>
  <si>
    <t>Latjes 5 x 30 x 1000 mm</t>
  </si>
  <si>
    <t>Autoverlichting</t>
  </si>
  <si>
    <r>
      <t xml:space="preserve">Houtschroefjes, 100 stuks </t>
    </r>
    <r>
      <rPr>
        <sz val="10"/>
        <rFont val="Arial"/>
        <family val="2"/>
      </rPr>
      <t>**</t>
    </r>
  </si>
  <si>
    <r>
      <t xml:space="preserve">Batterijclip 9V </t>
    </r>
    <r>
      <rPr>
        <sz val="10"/>
        <rFont val="Arial"/>
        <family val="2"/>
      </rPr>
      <t>**</t>
    </r>
  </si>
  <si>
    <t>Witte lampjes, 10 stuks</t>
  </si>
  <si>
    <t>Rode lampjes, 10 stuks</t>
  </si>
  <si>
    <t>Zelf knippen</t>
  </si>
  <si>
    <t>Plaatje blik, 100 x 100 mm</t>
  </si>
  <si>
    <t>50x20mm</t>
  </si>
  <si>
    <r>
      <t xml:space="preserve">Schellendraad van 0,4mm, 100 m </t>
    </r>
    <r>
      <rPr>
        <sz val="10"/>
        <rFont val="Arial"/>
        <family val="2"/>
      </rPr>
      <t>**</t>
    </r>
  </si>
  <si>
    <t>70 cm</t>
  </si>
  <si>
    <t>Knipperlampjes geel, 10 stuks</t>
  </si>
  <si>
    <t xml:space="preserve">Spijkertjes </t>
  </si>
  <si>
    <t>12 stuks</t>
  </si>
  <si>
    <r>
      <t xml:space="preserve">Batterij 9V </t>
    </r>
    <r>
      <rPr>
        <sz val="10"/>
        <rFont val="Arial"/>
        <family val="2"/>
      </rPr>
      <t>**</t>
    </r>
  </si>
  <si>
    <t>Hoofdstuk 5, 1B</t>
  </si>
  <si>
    <t>Warmtewip</t>
  </si>
  <si>
    <t>De verwarming</t>
  </si>
  <si>
    <t>Latje van 1050 x 24 x 7 mm</t>
  </si>
  <si>
    <t>120 mm</t>
  </si>
  <si>
    <r>
      <t xml:space="preserve">Spijkertjes </t>
    </r>
    <r>
      <rPr>
        <sz val="10"/>
        <rFont val="Arial"/>
        <family val="2"/>
      </rPr>
      <t>**</t>
    </r>
    <r>
      <rPr>
        <sz val="10"/>
        <color indexed="8"/>
        <rFont val="Arial"/>
        <family val="2"/>
      </rPr>
      <t xml:space="preserve"> </t>
    </r>
  </si>
  <si>
    <t>Balkje van 500 x 10 x 10mm</t>
  </si>
  <si>
    <t>200 mm</t>
  </si>
  <si>
    <t>Lasdraad Ø 2,0 mm dik, 500mm, 10 stuks</t>
  </si>
  <si>
    <t>Kroonsteeninzetstuk, 10 stuks</t>
  </si>
  <si>
    <r>
      <t>Lasdraad Ø 3,0 mm dik, 500 mm, 10 stuk</t>
    </r>
    <r>
      <rPr>
        <sz val="10"/>
        <rFont val="Arial"/>
        <family val="2"/>
      </rPr>
      <t>s **</t>
    </r>
  </si>
  <si>
    <t>250 mm</t>
  </si>
  <si>
    <r>
      <t xml:space="preserve">Rondhout Ø 2mm, 500 mm, 10 stuks </t>
    </r>
    <r>
      <rPr>
        <sz val="10"/>
        <rFont val="Arial"/>
        <family val="2"/>
      </rPr>
      <t>**</t>
    </r>
  </si>
  <si>
    <t>150 mm</t>
  </si>
  <si>
    <t>Bimetaaltje</t>
  </si>
  <si>
    <t>Theelichtje, 100 stuks**</t>
  </si>
  <si>
    <t>Houten kraal Ø 10 mm, 40 stuks</t>
  </si>
  <si>
    <t>Houten kraal Ø 15 mm, 20 stuks</t>
  </si>
  <si>
    <t>Chinille draad**</t>
  </si>
  <si>
    <t>Houten kraal Ø 20mm, 10 stuks, 12 stuks</t>
  </si>
  <si>
    <t>Lapjes vilt, 10 stuks**</t>
  </si>
  <si>
    <t>stukje</t>
  </si>
  <si>
    <t>Kookdoos</t>
  </si>
  <si>
    <t>Hoofdstuk 6, 1B</t>
  </si>
  <si>
    <t>Koelbox</t>
  </si>
  <si>
    <t>De koelkast</t>
  </si>
  <si>
    <t>Thermoventilator</t>
  </si>
  <si>
    <t>Thermoventilator (zonder batterij)</t>
  </si>
  <si>
    <t>Losse materialen</t>
  </si>
  <si>
    <t>1 stuk</t>
  </si>
  <si>
    <t>1 pakket</t>
  </si>
  <si>
    <t>OF</t>
  </si>
  <si>
    <t>2 stuks</t>
  </si>
  <si>
    <t>500mm</t>
  </si>
  <si>
    <t>Benodigd materiaal</t>
  </si>
  <si>
    <t>Art.no.</t>
  </si>
  <si>
    <t>Werkstuk</t>
  </si>
  <si>
    <t>1e KLAS</t>
  </si>
  <si>
    <t>4 stuks</t>
  </si>
  <si>
    <t>300mm</t>
  </si>
  <si>
    <t>niet leverbaar</t>
  </si>
  <si>
    <t>400 mm</t>
  </si>
  <si>
    <t>Materialen voor 100 lln, bij andere aantallen gelden</t>
  </si>
  <si>
    <t>verschillende prijzen en artikelnummers.</t>
  </si>
  <si>
    <t>Als u de leerlingen zelf laat zagen, kunt u andere</t>
  </si>
  <si>
    <t>maten en hoeveelheden bestellen.</t>
  </si>
  <si>
    <t>Ook voor de proeven levert Opitec vele materialen.</t>
  </si>
  <si>
    <t>Minimale afname per gezaagde maat is € 15,00</t>
  </si>
  <si>
    <t>Deze materialen zijn voor meerdere werkstukken te gebruiken</t>
  </si>
  <si>
    <t>S E N S O R     VBMO-KGT</t>
  </si>
  <si>
    <t>Strandzeiler</t>
  </si>
  <si>
    <t>Aluminium strip 1000 x 20 x 2mm</t>
  </si>
  <si>
    <t>140 mm</t>
  </si>
  <si>
    <t>Kunststof hoekprofiel 40x20x20mm</t>
  </si>
  <si>
    <t>60x20mm</t>
  </si>
  <si>
    <t>Overzicht mogelijke materialen</t>
  </si>
  <si>
    <t>Eventueel</t>
  </si>
  <si>
    <t>Houten wielen Ø 30 x 8mm, 10 stuks</t>
  </si>
  <si>
    <t>Aantal te bestellen</t>
  </si>
  <si>
    <t>Totaalprijs bestelling</t>
  </si>
  <si>
    <t>Totaalprijs per 100 lln</t>
  </si>
  <si>
    <r>
      <t>orderbedrag van</t>
    </r>
    <r>
      <rPr>
        <b/>
        <sz val="10"/>
        <color indexed="10"/>
        <rFont val="Arial"/>
        <family val="2"/>
      </rPr>
      <t xml:space="preserve"> € 15,00.</t>
    </r>
    <r>
      <rPr>
        <b/>
        <sz val="10"/>
        <rFont val="Arial"/>
        <family val="2"/>
      </rPr>
      <t xml:space="preserve"> </t>
    </r>
  </si>
  <si>
    <r>
      <t>Voor speciaal gezaagde maten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</si>
  <si>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r>
      <t>Katoenkoord, 160 mtr</t>
    </r>
    <r>
      <rPr>
        <sz val="10"/>
        <rFont val="Arial"/>
        <family val="2"/>
      </rPr>
      <t>.**</t>
    </r>
  </si>
  <si>
    <t>Opitec bouwpakket</t>
  </si>
  <si>
    <t>Prijzen zijn vrijblijvend; kijk voor de meest actuele prijzen op onze website www.opitec.nl</t>
  </si>
  <si>
    <t>Houten kraal Ø 20mm, 12 stuks</t>
  </si>
  <si>
    <r>
      <t xml:space="preserve">Rondhout Ø 8mm x 500mm, 10 stuks </t>
    </r>
    <r>
      <rPr>
        <sz val="10"/>
        <rFont val="Arial"/>
        <family val="2"/>
      </rPr>
      <t>**</t>
    </r>
  </si>
  <si>
    <t>TOTAAL ORDERBEDRAG</t>
  </si>
  <si>
    <t xml:space="preserve">      Prijs       per st.</t>
  </si>
  <si>
    <t xml:space="preserve">  Nodig     per   100 lln</t>
  </si>
  <si>
    <t xml:space="preserve">    Nodig     per ll.</t>
  </si>
  <si>
    <t>Nieuwe uitgave,  Leerjaar 1</t>
  </si>
  <si>
    <t xml:space="preserve">Isometrische woonwijk </t>
  </si>
  <si>
    <t>Isometrisch papier, A4 500 vel</t>
  </si>
  <si>
    <t>Tekenpotlood HB, 12 stuks</t>
  </si>
  <si>
    <t>Kandelaar van hout en messing</t>
  </si>
  <si>
    <t>40 mm</t>
  </si>
  <si>
    <t>Grenen blokken 40 x 40mm, 10 stuks</t>
  </si>
  <si>
    <t>Messing buis Ø 10 mm</t>
  </si>
  <si>
    <t>alternatief</t>
  </si>
  <si>
    <t>350x200mm</t>
  </si>
  <si>
    <t>Stofresten gemengd 500 gr</t>
  </si>
  <si>
    <t>Plexiglas stroken 40 x 500mm</t>
  </si>
  <si>
    <t>40mm</t>
  </si>
  <si>
    <t>Kaarthouder</t>
  </si>
  <si>
    <t>materialen afhankelijk van het ontwerp</t>
  </si>
  <si>
    <t>Brug bouwen</t>
  </si>
  <si>
    <t>Rietjes, 500 stuks</t>
  </si>
  <si>
    <t>Knutsellucifers, 500 gr.</t>
  </si>
  <si>
    <t>Vliegertouw, 80 mtr.</t>
  </si>
  <si>
    <t>Collall alleslijm, 100 ml</t>
  </si>
  <si>
    <t>Hard schuimplaat 6 x 300 x 210 mm)</t>
  </si>
  <si>
    <t>Hard schuimplaat 3 x 500 x 250 mm)</t>
  </si>
  <si>
    <t>Nylondraad Ø 0,15 mm, 50 mtr</t>
  </si>
  <si>
    <t>Assortiment rondhout</t>
  </si>
  <si>
    <t>Spagetti</t>
  </si>
  <si>
    <t>Bakje vol verbindingen</t>
  </si>
  <si>
    <t>Blik 100 x 100 x0,3mm</t>
  </si>
  <si>
    <r>
      <t>Ringetjes M4, 1000 st</t>
    </r>
    <r>
      <rPr>
        <sz val="10"/>
        <rFont val="Arial"/>
        <family val="2"/>
      </rPr>
      <t>.**</t>
    </r>
  </si>
  <si>
    <r>
      <t>Schroef M4 x 16, 100 st.</t>
    </r>
    <r>
      <rPr>
        <sz val="10"/>
        <rFont val="Arial"/>
        <family val="2"/>
      </rPr>
      <t>**</t>
    </r>
  </si>
  <si>
    <r>
      <t>Moer M3, 100 st.</t>
    </r>
    <r>
      <rPr>
        <sz val="10"/>
        <rFont val="Arial"/>
        <family val="2"/>
      </rPr>
      <t>**</t>
    </r>
  </si>
  <si>
    <r>
      <t>Parkertjes 2,9 x 9,5, 100 st.</t>
    </r>
    <r>
      <rPr>
        <sz val="10"/>
        <rFont val="Arial"/>
        <family val="2"/>
      </rPr>
      <t>**</t>
    </r>
  </si>
  <si>
    <r>
      <t>Parkertjes 3,9 x 9,5, 100 st.</t>
    </r>
    <r>
      <rPr>
        <sz val="10"/>
        <rFont val="Arial"/>
        <family val="2"/>
      </rPr>
      <t>**</t>
    </r>
  </si>
  <si>
    <r>
      <t>Schellendraad zwart, 100 mtr.</t>
    </r>
    <r>
      <rPr>
        <sz val="10"/>
        <rFont val="Arial"/>
        <family val="2"/>
      </rPr>
      <t>**</t>
    </r>
  </si>
  <si>
    <r>
      <t>Schellendraad rood, 100 mtr.</t>
    </r>
    <r>
      <rPr>
        <sz val="10"/>
        <rFont val="Arial"/>
        <family val="2"/>
      </rPr>
      <t>**</t>
    </r>
  </si>
  <si>
    <r>
      <t xml:space="preserve">Batterij 4,5V, 12 stuks </t>
    </r>
    <r>
      <rPr>
        <sz val="10"/>
        <rFont val="Arial"/>
        <family val="2"/>
      </rPr>
      <t>**</t>
    </r>
  </si>
  <si>
    <r>
      <t xml:space="preserve">Nylondraad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0,30mm, 50 mtr**</t>
    </r>
  </si>
  <si>
    <r>
      <t xml:space="preserve">Vurenhout 40 x 40 x 1000mm 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>(min. 4 stuks)</t>
    </r>
  </si>
  <si>
    <r>
      <t>Multiplex 200 x 100 x 10 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38 stuks)</t>
    </r>
  </si>
  <si>
    <r>
      <t>Plaatje aluminium 70x70x1mm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79 stuks)</t>
    </r>
  </si>
  <si>
    <r>
      <t>Grenen lat 50 x 50 x 1000mm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3 stuks)</t>
    </r>
  </si>
  <si>
    <r>
      <t xml:space="preserve">Metalen plaatje 100 x 60 x 1mm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66 stuks)</t>
    </r>
  </si>
  <si>
    <r>
      <t xml:space="preserve">Triplex 250 x 150 x 8mm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24 stuks)</t>
    </r>
  </si>
  <si>
    <r>
      <t xml:space="preserve">Plankje van 200 x 100 x 10 mm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38 stuks)</t>
    </r>
  </si>
  <si>
    <r>
      <t xml:space="preserve">Multiplex 150 x 200 x 20 mm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7 stuks)</t>
    </r>
  </si>
  <si>
    <r>
      <t>MDF 150 x 200 x 19 mm</t>
    </r>
    <r>
      <rPr>
        <sz val="10"/>
        <color indexed="10"/>
        <rFont val="Arial"/>
        <family val="2"/>
      </rPr>
      <t xml:space="preserve"> *</t>
    </r>
    <r>
      <rPr>
        <sz val="10"/>
        <rFont val="Arial"/>
        <family val="2"/>
      </rPr>
      <t xml:space="preserve"> (min.26 stuks)</t>
    </r>
  </si>
  <si>
    <r>
      <t xml:space="preserve">Plaatje blik 100 x 100 x 0,3 mm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72 stuks)</t>
    </r>
  </si>
  <si>
    <r>
      <t>Multiplex 500 x 100 x 10mm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(min. 15 stuks)</t>
    </r>
  </si>
  <si>
    <r>
      <t xml:space="preserve">Rondhout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20mm, 1000 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(min. 8 stuks)</t>
    </r>
  </si>
  <si>
    <r>
      <t>Triplex berken 500 x 100 x 4mm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(min. 25 stuks)</t>
    </r>
  </si>
  <si>
    <t>PRIJZEN ONDER VOORBEHOUD</t>
  </si>
  <si>
    <t>Bamboe prikkers, 250 stuks</t>
  </si>
  <si>
    <t>Gekleurd papier en fotokarton - voordeelpak 50 vel</t>
  </si>
  <si>
    <t>Schroeven, rond-/kruiskop, 2,2 x 9,5 pak 100 stuks</t>
  </si>
  <si>
    <t>Plakband dubbelzijdig voor 3-D kaarten, 6mm x 10m</t>
  </si>
  <si>
    <t>Kijk hiervoor op</t>
  </si>
  <si>
    <t>Legenda:</t>
  </si>
  <si>
    <t>*</t>
  </si>
  <si>
    <t>**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</si>
</sst>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€&quot;\ #,##0.00_-;[Red]&quot;€&quot;\ #,##0.00\-"/>
    <numFmt numFmtId="187" formatCode="&quot;€&quot;\ #,##0.00_-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b/>
      <sz val="10"/>
      <color indexed="20"/>
      <name val="Arial"/>
      <family val="2"/>
    </font>
    <font>
      <b/>
      <i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6" fillId="0" borderId="0" applyNumberFormat="0" applyFill="0" applyBorder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 vertical="center" wrapText="1"/>
    </xf>
    <xf numFmtId="0" fontId="7" fillId="8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56" applyFont="1">
      <alignment/>
      <protection/>
    </xf>
    <xf numFmtId="0" fontId="1" fillId="0" borderId="0" xfId="56" applyFont="1" applyFill="1">
      <alignment/>
      <protection/>
    </xf>
    <xf numFmtId="0" fontId="1" fillId="0" borderId="0" xfId="56" applyFont="1">
      <alignment/>
      <protection/>
    </xf>
    <xf numFmtId="0" fontId="6" fillId="24" borderId="0" xfId="0" applyFont="1" applyFill="1" applyAlignment="1">
      <alignment/>
    </xf>
    <xf numFmtId="0" fontId="6" fillId="0" borderId="0" xfId="0" applyFont="1" applyAlignment="1">
      <alignment horizontal="left" indent="5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57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8" borderId="0" xfId="0" applyFont="1" applyFill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3" fontId="1" fillId="0" borderId="0" xfId="56" applyNumberFormat="1" applyFont="1" applyAlignment="1">
      <alignment horizontal="center"/>
      <protection/>
    </xf>
    <xf numFmtId="3" fontId="6" fillId="2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57" applyFont="1" applyFill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13" fillId="0" borderId="0" xfId="0" applyFont="1" applyAlignment="1">
      <alignment horizontal="left"/>
    </xf>
    <xf numFmtId="178" fontId="10" fillId="0" borderId="0" xfId="0" applyNumberFormat="1" applyFont="1" applyAlignment="1">
      <alignment horizontal="center"/>
    </xf>
    <xf numFmtId="178" fontId="1" fillId="24" borderId="0" xfId="56" applyNumberFormat="1" applyFont="1" applyFill="1" applyAlignment="1">
      <alignment horizontal="center"/>
      <protection/>
    </xf>
    <xf numFmtId="178" fontId="1" fillId="0" borderId="0" xfId="56" applyNumberFormat="1" applyFont="1" applyAlignment="1">
      <alignment horizontal="center"/>
      <protection/>
    </xf>
    <xf numFmtId="178" fontId="6" fillId="24" borderId="0" xfId="0" applyNumberFormat="1" applyFont="1" applyFill="1" applyAlignment="1">
      <alignment horizontal="center"/>
    </xf>
    <xf numFmtId="178" fontId="1" fillId="0" borderId="0" xfId="0" applyNumberFormat="1" applyFont="1" applyAlignment="1">
      <alignment horizontal="center"/>
    </xf>
    <xf numFmtId="0" fontId="1" fillId="0" borderId="0" xfId="56" applyFont="1" applyAlignment="1">
      <alignment horizontal="center"/>
      <protection/>
    </xf>
    <xf numFmtId="0" fontId="6" fillId="2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24" borderId="0" xfId="0" applyNumberFormat="1" applyFont="1" applyFill="1" applyAlignment="1">
      <alignment horizontal="center"/>
    </xf>
    <xf numFmtId="0" fontId="1" fillId="0" borderId="0" xfId="57" applyNumberFormat="1" applyFont="1" applyFill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178" fontId="7" fillId="0" borderId="0" xfId="56" applyNumberFormat="1" applyFont="1" applyAlignment="1">
      <alignment horizontal="center"/>
      <protection/>
    </xf>
    <xf numFmtId="178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3" fontId="13" fillId="0" borderId="0" xfId="0" applyNumberFormat="1" applyFont="1" applyAlignment="1">
      <alignment horizontal="center"/>
    </xf>
    <xf numFmtId="0" fontId="13" fillId="0" borderId="0" xfId="57" applyFont="1">
      <alignment/>
      <protection/>
    </xf>
    <xf numFmtId="3" fontId="13" fillId="0" borderId="0" xfId="57" applyNumberFormat="1" applyFont="1" applyAlignment="1">
      <alignment horizontal="center"/>
      <protection/>
    </xf>
    <xf numFmtId="0" fontId="14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" fillId="0" borderId="0" xfId="56" applyNumberFormat="1" applyFont="1" applyFill="1" applyAlignment="1">
      <alignment horizontal="center"/>
      <protection/>
    </xf>
    <xf numFmtId="178" fontId="1" fillId="0" borderId="0" xfId="56" applyNumberFormat="1" applyFont="1" applyFill="1" applyAlignment="1">
      <alignment horizontal="center"/>
      <protection/>
    </xf>
    <xf numFmtId="0" fontId="1" fillId="0" borderId="0" xfId="56" applyFont="1" applyFill="1" applyAlignment="1">
      <alignment horizontal="center"/>
      <protection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7" fillId="0" borderId="0" xfId="56" applyNumberFormat="1" applyFont="1" applyFill="1" applyAlignment="1">
      <alignment horizontal="center"/>
      <protection/>
    </xf>
    <xf numFmtId="178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" fillId="0" borderId="0" xfId="57" applyNumberFormat="1" applyFont="1" applyFill="1" applyAlignment="1">
      <alignment horizontal="center"/>
      <protection/>
    </xf>
    <xf numFmtId="178" fontId="1" fillId="0" borderId="0" xfId="57" applyNumberFormat="1" applyFont="1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/>
      <protection/>
    </xf>
    <xf numFmtId="0" fontId="6" fillId="0" borderId="0" xfId="0" applyFont="1" applyFill="1" applyAlignment="1">
      <alignment wrapText="1"/>
    </xf>
    <xf numFmtId="3" fontId="1" fillId="0" borderId="0" xfId="57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178" fontId="1" fillId="0" borderId="0" xfId="57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0" xfId="57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57" applyNumberFormat="1" applyFont="1" applyFill="1" applyAlignment="1">
      <alignment horizontal="center"/>
      <protection/>
    </xf>
    <xf numFmtId="178" fontId="13" fillId="0" borderId="0" xfId="56" applyNumberFormat="1" applyFont="1" applyFill="1" applyAlignment="1">
      <alignment horizontal="center"/>
      <protection/>
    </xf>
    <xf numFmtId="178" fontId="12" fillId="0" borderId="0" xfId="0" applyNumberFormat="1" applyFont="1" applyFill="1" applyAlignment="1">
      <alignment/>
    </xf>
    <xf numFmtId="0" fontId="1" fillId="0" borderId="0" xfId="56" applyNumberFormat="1" applyFont="1" applyFill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3" fillId="24" borderId="0" xfId="0" applyFont="1" applyFill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46" applyAlignment="1" applyProtection="1">
      <alignment horizontal="center"/>
      <protection/>
    </xf>
    <xf numFmtId="178" fontId="10" fillId="24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178" fontId="36" fillId="0" borderId="0" xfId="56" applyNumberFormat="1" applyFont="1" applyFill="1" applyAlignment="1">
      <alignment horizontal="center"/>
      <protection/>
    </xf>
    <xf numFmtId="178" fontId="37" fillId="0" borderId="0" xfId="0" applyNumberFormat="1" applyFont="1" applyFill="1" applyAlignment="1">
      <alignment/>
    </xf>
    <xf numFmtId="178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78" fontId="13" fillId="0" borderId="0" xfId="56" applyNumberFormat="1" applyFont="1" applyAlignment="1">
      <alignment horizontal="center"/>
      <protection/>
    </xf>
    <xf numFmtId="178" fontId="12" fillId="0" borderId="0" xfId="0" applyNumberFormat="1" applyFont="1" applyAlignment="1">
      <alignment/>
    </xf>
    <xf numFmtId="0" fontId="39" fillId="0" borderId="0" xfId="0" applyFont="1" applyAlignment="1">
      <alignment/>
    </xf>
    <xf numFmtId="178" fontId="37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3" fontId="13" fillId="0" borderId="0" xfId="0" applyNumberFormat="1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178" fontId="37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left"/>
    </xf>
    <xf numFmtId="0" fontId="38" fillId="0" borderId="0" xfId="0" applyFont="1" applyAlignment="1">
      <alignment/>
    </xf>
    <xf numFmtId="3" fontId="13" fillId="0" borderId="0" xfId="57" applyNumberFormat="1" applyFont="1" applyFill="1" applyAlignment="1">
      <alignment horizontal="center"/>
      <protection/>
    </xf>
    <xf numFmtId="0" fontId="13" fillId="0" borderId="0" xfId="57" applyNumberFormat="1" applyFont="1" applyFill="1" applyAlignment="1">
      <alignment horizontal="center"/>
      <protection/>
    </xf>
    <xf numFmtId="0" fontId="13" fillId="0" borderId="0" xfId="57" applyFont="1" applyFill="1" applyBorder="1" applyAlignment="1">
      <alignment horizontal="left"/>
      <protection/>
    </xf>
    <xf numFmtId="187" fontId="13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7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57" applyNumberFormat="1" applyFont="1" applyAlignment="1">
      <alignment horizontal="center"/>
      <protection/>
    </xf>
    <xf numFmtId="186" fontId="13" fillId="0" borderId="0" xfId="57" applyNumberFormat="1" applyFont="1" applyAlignment="1">
      <alignment horizontal="left"/>
      <protection/>
    </xf>
    <xf numFmtId="186" fontId="13" fillId="0" borderId="0" xfId="57" applyNumberFormat="1" applyFont="1" applyFill="1" applyAlignment="1">
      <alignment horizontal="left"/>
      <protection/>
    </xf>
    <xf numFmtId="49" fontId="6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3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178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49" fontId="1" fillId="24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178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6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left"/>
    </xf>
    <xf numFmtId="178" fontId="6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49" fontId="6" fillId="24" borderId="0" xfId="0" applyNumberFormat="1" applyFont="1" applyFill="1" applyAlignment="1">
      <alignment horizontal="center"/>
    </xf>
    <xf numFmtId="178" fontId="10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15" fillId="24" borderId="0" xfId="0" applyFont="1" applyFill="1" applyAlignment="1">
      <alignment/>
    </xf>
    <xf numFmtId="49" fontId="1" fillId="0" borderId="0" xfId="56" applyNumberFormat="1" applyFont="1" applyAlignment="1">
      <alignment horizontal="center"/>
      <protection/>
    </xf>
    <xf numFmtId="0" fontId="1" fillId="0" borderId="0" xfId="56" applyFont="1" applyFill="1" applyAlignment="1">
      <alignment horizontal="left"/>
      <protection/>
    </xf>
    <xf numFmtId="49" fontId="1" fillId="0" borderId="0" xfId="56" applyNumberFormat="1" applyFont="1" applyFill="1" applyAlignment="1">
      <alignment horizontal="center"/>
      <protection/>
    </xf>
    <xf numFmtId="178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6" fillId="8" borderId="0" xfId="0" applyNumberFormat="1" applyFont="1" applyFill="1" applyAlignment="1">
      <alignment/>
    </xf>
    <xf numFmtId="0" fontId="10" fillId="8" borderId="0" xfId="0" applyFont="1" applyFill="1" applyAlignment="1">
      <alignment/>
    </xf>
    <xf numFmtId="178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center"/>
    </xf>
    <xf numFmtId="178" fontId="10" fillId="8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Followed Hyperlink" xfId="40"/>
    <cellStyle name="Controlecel" xfId="41"/>
    <cellStyle name="Comma" xfId="42"/>
    <cellStyle name="Comma [0]" xfId="43"/>
    <cellStyle name="Gekoppelde cel" xfId="44"/>
    <cellStyle name="Goed" xfId="45"/>
    <cellStyle name="Hyperlink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Verklarende tekst" xfId="61"/>
    <cellStyle name="Waarschuwingsteks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95250</xdr:rowOff>
    </xdr:from>
    <xdr:to>
      <xdr:col>2</xdr:col>
      <xdr:colOff>1133475</xdr:colOff>
      <xdr:row>3</xdr:row>
      <xdr:rowOff>123825</xdr:rowOff>
    </xdr:to>
    <xdr:pic>
      <xdr:nvPicPr>
        <xdr:cNvPr id="1" name="Picture 1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2385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49</xdr:row>
      <xdr:rowOff>104775</xdr:rowOff>
    </xdr:from>
    <xdr:ext cx="180975" cy="276225"/>
    <xdr:sp fLocksText="0">
      <xdr:nvSpPr>
        <xdr:cNvPr id="2" name="Tekstvak 2"/>
        <xdr:cNvSpPr txBox="1">
          <a:spLocks noChangeArrowheads="1"/>
        </xdr:cNvSpPr>
      </xdr:nvSpPr>
      <xdr:spPr>
        <a:xfrm>
          <a:off x="9525" y="8572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82</xdr:row>
      <xdr:rowOff>104775</xdr:rowOff>
    </xdr:from>
    <xdr:ext cx="180975" cy="276225"/>
    <xdr:sp fLocksText="0">
      <xdr:nvSpPr>
        <xdr:cNvPr id="3" name="Tekstvak 4"/>
        <xdr:cNvSpPr txBox="1">
          <a:spLocks noChangeArrowheads="1"/>
        </xdr:cNvSpPr>
      </xdr:nvSpPr>
      <xdr:spPr>
        <a:xfrm>
          <a:off x="9525" y="139446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opitec.com/opitec-web/st/page/ccat/Katalo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2"/>
  <sheetViews>
    <sheetView tabSelected="1" zoomScaleSheetLayoutView="110" zoomScalePageLayoutView="0" workbookViewId="0" topLeftCell="B187">
      <selection activeCell="C204" sqref="C204:K204"/>
    </sheetView>
  </sheetViews>
  <sheetFormatPr defaultColWidth="11.421875" defaultRowHeight="15"/>
  <cols>
    <col min="1" max="1" width="15.7109375" style="8" customWidth="1"/>
    <col min="2" max="2" width="12.57421875" style="9" customWidth="1"/>
    <col min="3" max="3" width="28.00390625" style="5" customWidth="1"/>
    <col min="4" max="4" width="11.8515625" style="6" customWidth="1"/>
    <col min="5" max="5" width="49.57421875" style="36" customWidth="1"/>
    <col min="6" max="6" width="10.7109375" style="18" bestFit="1" customWidth="1"/>
    <col min="7" max="7" width="8.140625" style="6" customWidth="1"/>
    <col min="8" max="8" width="10.421875" style="6" customWidth="1"/>
    <col min="9" max="9" width="11.140625" style="18" customWidth="1"/>
    <col min="10" max="10" width="10.28125" style="6" customWidth="1"/>
    <col min="11" max="11" width="13.28125" style="6" customWidth="1"/>
    <col min="12" max="16384" width="9.140625" style="5" customWidth="1"/>
  </cols>
  <sheetData>
    <row r="1" spans="5:8" ht="18">
      <c r="E1" s="32" t="s">
        <v>193</v>
      </c>
      <c r="H1" s="17"/>
    </row>
    <row r="2" spans="5:8" ht="18">
      <c r="E2" s="32" t="s">
        <v>216</v>
      </c>
      <c r="H2" s="17"/>
    </row>
    <row r="3" spans="5:8" ht="12.75">
      <c r="E3" s="33" t="s">
        <v>186</v>
      </c>
      <c r="H3" s="17"/>
    </row>
    <row r="4" spans="5:8" ht="12.75">
      <c r="E4" s="33" t="s">
        <v>187</v>
      </c>
      <c r="H4" s="17"/>
    </row>
    <row r="5" spans="5:8" ht="12.75">
      <c r="E5" s="33" t="s">
        <v>206</v>
      </c>
      <c r="H5" s="17"/>
    </row>
    <row r="6" spans="5:8" ht="12.75">
      <c r="E6" s="33" t="s">
        <v>205</v>
      </c>
      <c r="H6" s="17"/>
    </row>
    <row r="7" spans="5:8" ht="12.75">
      <c r="E7" s="33" t="s">
        <v>188</v>
      </c>
      <c r="H7" s="17"/>
    </row>
    <row r="8" spans="5:8" ht="12.75">
      <c r="E8" s="33" t="s">
        <v>189</v>
      </c>
      <c r="H8" s="17"/>
    </row>
    <row r="9" spans="5:8" ht="12.75">
      <c r="E9" s="33"/>
      <c r="H9" s="17"/>
    </row>
    <row r="10" spans="5:8" ht="12.75">
      <c r="E10" s="33" t="s">
        <v>190</v>
      </c>
      <c r="H10" s="17"/>
    </row>
    <row r="11" spans="5:8" ht="12.75">
      <c r="E11" s="25" t="s">
        <v>270</v>
      </c>
      <c r="H11" s="17"/>
    </row>
    <row r="12" spans="5:8" ht="12.75">
      <c r="E12" s="107" t="s">
        <v>33</v>
      </c>
      <c r="H12" s="17"/>
    </row>
    <row r="13" spans="5:8" ht="12.75">
      <c r="E13" s="34"/>
      <c r="H13" s="17"/>
    </row>
    <row r="14" spans="5:8" ht="12.75">
      <c r="E14" s="28" t="s">
        <v>265</v>
      </c>
      <c r="H14" s="17"/>
    </row>
    <row r="15" spans="1:11" ht="38.25">
      <c r="A15" s="1"/>
      <c r="B15" s="2"/>
      <c r="C15" s="3" t="s">
        <v>180</v>
      </c>
      <c r="D15" s="4" t="s">
        <v>179</v>
      </c>
      <c r="E15" s="3" t="s">
        <v>178</v>
      </c>
      <c r="F15" s="27" t="s">
        <v>213</v>
      </c>
      <c r="G15" s="4" t="s">
        <v>214</v>
      </c>
      <c r="H15" s="4" t="s">
        <v>215</v>
      </c>
      <c r="I15" s="4" t="s">
        <v>204</v>
      </c>
      <c r="J15" s="4" t="s">
        <v>202</v>
      </c>
      <c r="K15" s="4" t="s">
        <v>203</v>
      </c>
    </row>
    <row r="16" spans="1:9" ht="12.75">
      <c r="A16" s="1" t="s">
        <v>181</v>
      </c>
      <c r="C16" s="10"/>
      <c r="D16" s="28"/>
      <c r="E16" s="35"/>
      <c r="F16" s="44"/>
      <c r="G16" s="25"/>
      <c r="H16" s="52"/>
      <c r="I16" s="44"/>
    </row>
    <row r="17" spans="1:11" ht="12.75">
      <c r="A17" s="11" t="s">
        <v>75</v>
      </c>
      <c r="B17" s="12">
        <v>1</v>
      </c>
      <c r="C17" s="12" t="s">
        <v>217</v>
      </c>
      <c r="D17" s="65">
        <v>400796</v>
      </c>
      <c r="E17" s="13" t="s">
        <v>218</v>
      </c>
      <c r="F17" s="66">
        <v>15.45</v>
      </c>
      <c r="G17" s="67">
        <v>1</v>
      </c>
      <c r="H17" s="100">
        <v>3</v>
      </c>
      <c r="I17" s="46">
        <f>F17*G17</f>
        <v>15.45</v>
      </c>
      <c r="J17" s="68"/>
      <c r="K17" s="7">
        <f>F17*J17</f>
        <v>0</v>
      </c>
    </row>
    <row r="18" spans="1:11" ht="12.75">
      <c r="A18" s="11" t="s">
        <v>76</v>
      </c>
      <c r="B18" s="12"/>
      <c r="C18" s="5" t="s">
        <v>200</v>
      </c>
      <c r="D18" s="16">
        <v>447936</v>
      </c>
      <c r="E18" s="5" t="s">
        <v>219</v>
      </c>
      <c r="F18" s="18">
        <v>3.9</v>
      </c>
      <c r="G18" s="6">
        <v>9</v>
      </c>
      <c r="H18" s="101">
        <v>1</v>
      </c>
      <c r="K18" s="7">
        <f>F18*J18</f>
        <v>0</v>
      </c>
    </row>
    <row r="19" spans="1:11" ht="12.75">
      <c r="A19" s="11"/>
      <c r="B19" s="12"/>
      <c r="D19" s="16"/>
      <c r="E19" s="5"/>
      <c r="H19" s="17"/>
      <c r="I19" s="56">
        <f>SUM(I17:I18)</f>
        <v>15.45</v>
      </c>
      <c r="K19" s="44">
        <f>SUM(K17:K18)</f>
        <v>0</v>
      </c>
    </row>
    <row r="20" spans="4:11" ht="12.75">
      <c r="D20" s="29"/>
      <c r="F20" s="46"/>
      <c r="G20" s="49"/>
      <c r="H20" s="17"/>
      <c r="I20" s="5"/>
      <c r="K20" s="7"/>
    </row>
    <row r="21" spans="1:11" s="104" customFormat="1" ht="12.75">
      <c r="A21" s="11"/>
      <c r="B21" s="109">
        <v>2</v>
      </c>
      <c r="C21" s="104" t="s">
        <v>220</v>
      </c>
      <c r="D21" s="16">
        <v>631000</v>
      </c>
      <c r="E21" s="36" t="s">
        <v>252</v>
      </c>
      <c r="F21" s="46">
        <v>4.45</v>
      </c>
      <c r="G21" s="49">
        <v>5</v>
      </c>
      <c r="H21" s="163" t="s">
        <v>221</v>
      </c>
      <c r="I21" s="46">
        <f>F21*G21</f>
        <v>22.25</v>
      </c>
      <c r="J21" s="6"/>
      <c r="K21" s="7">
        <f>F21*J21</f>
        <v>0</v>
      </c>
    </row>
    <row r="22" spans="3:11" ht="12.75">
      <c r="C22" s="5" t="s">
        <v>175</v>
      </c>
      <c r="D22" s="16">
        <v>631480</v>
      </c>
      <c r="E22" s="36" t="s">
        <v>222</v>
      </c>
      <c r="F22" s="18">
        <v>2.55</v>
      </c>
      <c r="G22" s="6">
        <v>10</v>
      </c>
      <c r="H22" s="101">
        <v>1</v>
      </c>
      <c r="I22" s="46"/>
      <c r="K22" s="7">
        <f>F22*J22</f>
        <v>0</v>
      </c>
    </row>
    <row r="23" spans="3:11" ht="12.75">
      <c r="C23" s="21" t="s">
        <v>184</v>
      </c>
      <c r="D23" s="16"/>
      <c r="E23" s="36" t="s">
        <v>223</v>
      </c>
      <c r="H23" s="17"/>
      <c r="I23" s="46"/>
      <c r="K23" s="7"/>
    </row>
    <row r="24" spans="8:11" ht="12.75">
      <c r="H24" s="17"/>
      <c r="I24" s="56">
        <f>SUM(I21:I23)</f>
        <v>22.25</v>
      </c>
      <c r="K24" s="44">
        <f>SUM(K21:K23)</f>
        <v>0</v>
      </c>
    </row>
    <row r="25" ht="12.75">
      <c r="H25" s="17"/>
    </row>
    <row r="26" spans="1:11" ht="12.75">
      <c r="A26" s="8" t="s">
        <v>74</v>
      </c>
      <c r="B26" s="14">
        <v>1</v>
      </c>
      <c r="C26" s="103" t="s">
        <v>194</v>
      </c>
      <c r="D26" s="30">
        <v>103982</v>
      </c>
      <c r="E26" s="37" t="s">
        <v>194</v>
      </c>
      <c r="F26" s="47">
        <v>4.4</v>
      </c>
      <c r="G26" s="50">
        <v>100</v>
      </c>
      <c r="H26" s="53" t="s">
        <v>174</v>
      </c>
      <c r="I26" s="45">
        <f>F26*G26</f>
        <v>440.00000000000006</v>
      </c>
      <c r="J26" s="50"/>
      <c r="K26" s="108">
        <f>F26*J26</f>
        <v>0</v>
      </c>
    </row>
    <row r="27" spans="1:8" ht="12.75">
      <c r="A27" s="8" t="s">
        <v>73</v>
      </c>
      <c r="C27" s="5" t="s">
        <v>175</v>
      </c>
      <c r="H27" s="17"/>
    </row>
    <row r="28" spans="1:11" s="104" customFormat="1" ht="12.75">
      <c r="A28" s="8"/>
      <c r="B28" s="109"/>
      <c r="C28" s="104" t="s">
        <v>172</v>
      </c>
      <c r="D28" s="20">
        <v>715005</v>
      </c>
      <c r="E28" s="40" t="s">
        <v>253</v>
      </c>
      <c r="F28" s="48">
        <v>0.41</v>
      </c>
      <c r="G28" s="6">
        <v>100</v>
      </c>
      <c r="H28" s="17" t="s">
        <v>173</v>
      </c>
      <c r="I28" s="46">
        <f aca="true" t="shared" si="0" ref="I28:I41">F28*G28</f>
        <v>41</v>
      </c>
      <c r="J28" s="28"/>
      <c r="K28" s="7">
        <f aca="true" t="shared" si="1" ref="K28:K41">F28*J28</f>
        <v>0</v>
      </c>
    </row>
    <row r="29" spans="3:11" ht="12.75">
      <c r="C29" s="5" t="s">
        <v>9</v>
      </c>
      <c r="D29" s="16">
        <v>876078</v>
      </c>
      <c r="E29" s="36" t="s">
        <v>10</v>
      </c>
      <c r="F29" s="18">
        <v>1.15</v>
      </c>
      <c r="G29" s="6">
        <v>20</v>
      </c>
      <c r="H29" s="17" t="s">
        <v>11</v>
      </c>
      <c r="I29" s="46">
        <f t="shared" si="0"/>
        <v>23</v>
      </c>
      <c r="K29" s="7">
        <f t="shared" si="1"/>
        <v>0</v>
      </c>
    </row>
    <row r="30" spans="4:11" ht="12.75">
      <c r="D30" s="16">
        <v>681062</v>
      </c>
      <c r="E30" s="5" t="s">
        <v>211</v>
      </c>
      <c r="F30" s="18">
        <v>1.95</v>
      </c>
      <c r="G30" s="6">
        <v>10</v>
      </c>
      <c r="H30" s="17" t="s">
        <v>183</v>
      </c>
      <c r="I30" s="46">
        <f t="shared" si="0"/>
        <v>19.5</v>
      </c>
      <c r="K30" s="7">
        <f t="shared" si="1"/>
        <v>0</v>
      </c>
    </row>
    <row r="31" spans="4:11" ht="12.75">
      <c r="D31" s="16">
        <v>806020</v>
      </c>
      <c r="E31" s="36" t="s">
        <v>195</v>
      </c>
      <c r="F31" s="18">
        <v>2.1</v>
      </c>
      <c r="G31" s="6">
        <v>15</v>
      </c>
      <c r="H31" s="17" t="s">
        <v>196</v>
      </c>
      <c r="I31" s="46">
        <f t="shared" si="0"/>
        <v>31.5</v>
      </c>
      <c r="K31" s="7">
        <f t="shared" si="1"/>
        <v>0</v>
      </c>
    </row>
    <row r="32" spans="4:11" ht="12.75">
      <c r="D32" s="16">
        <v>826718</v>
      </c>
      <c r="E32" s="36" t="s">
        <v>12</v>
      </c>
      <c r="F32" s="18">
        <v>1.55</v>
      </c>
      <c r="G32" s="6">
        <v>5</v>
      </c>
      <c r="H32" s="17" t="s">
        <v>13</v>
      </c>
      <c r="I32" s="46">
        <f t="shared" si="0"/>
        <v>7.75</v>
      </c>
      <c r="K32" s="7">
        <f t="shared" si="1"/>
        <v>0</v>
      </c>
    </row>
    <row r="33" spans="3:11" ht="12.75">
      <c r="C33" s="5" t="s">
        <v>14</v>
      </c>
      <c r="D33" s="16">
        <v>936248</v>
      </c>
      <c r="E33" s="36" t="s">
        <v>15</v>
      </c>
      <c r="F33" s="18">
        <v>7</v>
      </c>
      <c r="G33" s="6">
        <v>2</v>
      </c>
      <c r="H33" s="17" t="s">
        <v>16</v>
      </c>
      <c r="I33" s="46">
        <f t="shared" si="0"/>
        <v>14</v>
      </c>
      <c r="K33" s="7">
        <f t="shared" si="1"/>
        <v>0</v>
      </c>
    </row>
    <row r="34" spans="4:11" ht="12.75">
      <c r="D34" s="16">
        <v>601124</v>
      </c>
      <c r="E34" s="36" t="s">
        <v>201</v>
      </c>
      <c r="F34" s="18">
        <v>1.4</v>
      </c>
      <c r="G34" s="6">
        <v>20</v>
      </c>
      <c r="H34" s="17" t="s">
        <v>176</v>
      </c>
      <c r="I34" s="46">
        <f t="shared" si="0"/>
        <v>28</v>
      </c>
      <c r="K34" s="7">
        <f t="shared" si="1"/>
        <v>0</v>
      </c>
    </row>
    <row r="35" spans="3:11" ht="12.75">
      <c r="C35" s="21" t="s">
        <v>184</v>
      </c>
      <c r="D35" s="31"/>
      <c r="E35" s="58" t="s">
        <v>197</v>
      </c>
      <c r="H35" s="17"/>
      <c r="I35" s="46">
        <f>F35*G35</f>
        <v>0</v>
      </c>
      <c r="K35" s="7">
        <f>F35*J35</f>
        <v>0</v>
      </c>
    </row>
    <row r="36" spans="3:11" ht="12.75">
      <c r="C36" s="21" t="s">
        <v>17</v>
      </c>
      <c r="D36" s="16">
        <v>876078</v>
      </c>
      <c r="E36" s="36" t="s">
        <v>227</v>
      </c>
      <c r="F36" s="18">
        <v>1.15</v>
      </c>
      <c r="G36" s="6">
        <v>9</v>
      </c>
      <c r="H36" s="17" t="s">
        <v>228</v>
      </c>
      <c r="J36" s="51"/>
      <c r="K36" s="7">
        <f>F36*J36</f>
        <v>0</v>
      </c>
    </row>
    <row r="37" spans="3:11" ht="12.75">
      <c r="C37" s="5" t="s">
        <v>18</v>
      </c>
      <c r="D37" s="16">
        <v>876089</v>
      </c>
      <c r="E37" s="36" t="s">
        <v>19</v>
      </c>
      <c r="F37" s="18">
        <v>1.3</v>
      </c>
      <c r="G37" s="6">
        <v>4</v>
      </c>
      <c r="H37" s="17" t="s">
        <v>198</v>
      </c>
      <c r="I37" s="46">
        <f t="shared" si="0"/>
        <v>5.2</v>
      </c>
      <c r="K37" s="7">
        <f t="shared" si="1"/>
        <v>0</v>
      </c>
    </row>
    <row r="38" spans="4:11" ht="12.75">
      <c r="D38" s="20">
        <v>601929</v>
      </c>
      <c r="E38" s="40" t="s">
        <v>210</v>
      </c>
      <c r="F38" s="18">
        <v>1.7</v>
      </c>
      <c r="G38" s="6">
        <v>9</v>
      </c>
      <c r="H38" s="17" t="s">
        <v>173</v>
      </c>
      <c r="I38" s="46">
        <f t="shared" si="0"/>
        <v>15.299999999999999</v>
      </c>
      <c r="K38" s="7">
        <f t="shared" si="1"/>
        <v>0</v>
      </c>
    </row>
    <row r="39" spans="4:11" ht="14.25">
      <c r="D39" s="16">
        <v>283043</v>
      </c>
      <c r="E39" s="40" t="s">
        <v>20</v>
      </c>
      <c r="F39" s="18">
        <v>2.7</v>
      </c>
      <c r="G39" s="6">
        <v>1</v>
      </c>
      <c r="H39" s="17" t="s">
        <v>173</v>
      </c>
      <c r="I39" s="46">
        <f t="shared" si="0"/>
        <v>2.7</v>
      </c>
      <c r="K39" s="7">
        <f t="shared" si="1"/>
        <v>0</v>
      </c>
    </row>
    <row r="40" spans="4:11" ht="12.75">
      <c r="D40" s="16">
        <v>260011</v>
      </c>
      <c r="E40" s="36" t="s">
        <v>21</v>
      </c>
      <c r="F40" s="18">
        <v>1.35</v>
      </c>
      <c r="G40" s="6">
        <v>3</v>
      </c>
      <c r="H40" s="17" t="s">
        <v>62</v>
      </c>
      <c r="I40" s="46">
        <f t="shared" si="0"/>
        <v>4.050000000000001</v>
      </c>
      <c r="K40" s="7">
        <f t="shared" si="1"/>
        <v>0</v>
      </c>
    </row>
    <row r="41" spans="1:11" s="19" customFormat="1" ht="12.75">
      <c r="A41" s="10"/>
      <c r="B41" s="77"/>
      <c r="C41" s="5"/>
      <c r="D41" s="16">
        <v>537012</v>
      </c>
      <c r="E41" s="36" t="s">
        <v>207</v>
      </c>
      <c r="F41" s="18">
        <v>4.9</v>
      </c>
      <c r="G41" s="6">
        <v>1</v>
      </c>
      <c r="H41" s="17" t="s">
        <v>177</v>
      </c>
      <c r="I41" s="46">
        <f t="shared" si="0"/>
        <v>4.9</v>
      </c>
      <c r="J41" s="6"/>
      <c r="K41" s="7">
        <f t="shared" si="1"/>
        <v>0</v>
      </c>
    </row>
    <row r="42" spans="3:11" ht="12.75">
      <c r="C42" s="21"/>
      <c r="D42" s="16">
        <v>598800</v>
      </c>
      <c r="E42" s="36" t="s">
        <v>226</v>
      </c>
      <c r="F42" s="18">
        <v>14.45</v>
      </c>
      <c r="G42" s="6">
        <v>1</v>
      </c>
      <c r="H42" s="17" t="s">
        <v>225</v>
      </c>
      <c r="I42" s="46">
        <f>F42*G42</f>
        <v>14.45</v>
      </c>
      <c r="K42" s="7">
        <f>F42*J42</f>
        <v>0</v>
      </c>
    </row>
    <row r="43" spans="4:11" ht="12.75">
      <c r="D43" s="16">
        <v>340706</v>
      </c>
      <c r="E43" s="5" t="s">
        <v>22</v>
      </c>
      <c r="F43" s="18">
        <v>3.05</v>
      </c>
      <c r="G43" s="6">
        <v>1</v>
      </c>
      <c r="H43" s="17" t="s">
        <v>173</v>
      </c>
      <c r="I43" s="18">
        <v>2.95</v>
      </c>
      <c r="K43" s="7">
        <f>F43*J43</f>
        <v>0</v>
      </c>
    </row>
    <row r="44" spans="3:11" ht="12.75">
      <c r="C44" s="5" t="s">
        <v>200</v>
      </c>
      <c r="D44" s="16">
        <v>491887</v>
      </c>
      <c r="E44" s="36" t="s">
        <v>23</v>
      </c>
      <c r="F44" s="18">
        <v>4.8</v>
      </c>
      <c r="H44" s="17"/>
      <c r="I44" s="44"/>
      <c r="K44" s="7">
        <f>F44*J44</f>
        <v>0</v>
      </c>
    </row>
    <row r="45" spans="4:11" ht="12.75">
      <c r="D45" s="16"/>
      <c r="H45" s="17"/>
      <c r="I45" s="44">
        <f>SUM(I28:I44)</f>
        <v>214.29999999999998</v>
      </c>
      <c r="K45" s="44">
        <f>SUM(K28:K44)</f>
        <v>0</v>
      </c>
    </row>
    <row r="47" spans="2:5" ht="12.75">
      <c r="B47" s="9">
        <v>2</v>
      </c>
      <c r="C47" s="105" t="s">
        <v>229</v>
      </c>
      <c r="D47" s="16"/>
      <c r="E47" s="36" t="s">
        <v>230</v>
      </c>
    </row>
    <row r="49" spans="4:11" ht="12.75">
      <c r="D49" s="16"/>
      <c r="G49" s="51"/>
      <c r="K49" s="7"/>
    </row>
    <row r="50" spans="1:11" ht="12.75">
      <c r="A50" s="8" t="s">
        <v>71</v>
      </c>
      <c r="B50" s="9">
        <v>1</v>
      </c>
      <c r="C50" s="105" t="s">
        <v>231</v>
      </c>
      <c r="D50" s="16">
        <v>547360</v>
      </c>
      <c r="E50" s="36" t="s">
        <v>232</v>
      </c>
      <c r="F50" s="18">
        <v>3.6</v>
      </c>
      <c r="G50" s="22"/>
      <c r="I50" s="46">
        <f>F50*G50</f>
        <v>0</v>
      </c>
      <c r="K50" s="7">
        <f aca="true" t="shared" si="2" ref="K50:K71">F50*J50</f>
        <v>0</v>
      </c>
    </row>
    <row r="51" spans="1:11" ht="12.75">
      <c r="A51" s="8" t="s">
        <v>72</v>
      </c>
      <c r="C51" s="5" t="s">
        <v>199</v>
      </c>
      <c r="D51" s="20">
        <v>602132</v>
      </c>
      <c r="E51" s="40" t="s">
        <v>104</v>
      </c>
      <c r="F51" s="48">
        <v>5.8</v>
      </c>
      <c r="G51" s="51"/>
      <c r="I51" s="46">
        <f aca="true" t="shared" si="3" ref="I51:I64">F51*G51</f>
        <v>0</v>
      </c>
      <c r="K51" s="7">
        <f t="shared" si="2"/>
        <v>0</v>
      </c>
    </row>
    <row r="52" spans="2:11" s="19" customFormat="1" ht="12.75">
      <c r="B52" s="77"/>
      <c r="D52" s="20">
        <v>605934</v>
      </c>
      <c r="E52" s="40" t="s">
        <v>266</v>
      </c>
      <c r="F52" s="48">
        <v>5.2</v>
      </c>
      <c r="G52" s="22"/>
      <c r="H52" s="22"/>
      <c r="I52" s="46">
        <f t="shared" si="3"/>
        <v>0</v>
      </c>
      <c r="J52" s="22"/>
      <c r="K52" s="166">
        <f t="shared" si="2"/>
        <v>0</v>
      </c>
    </row>
    <row r="53" spans="4:11" ht="12.75">
      <c r="D53" s="20">
        <v>543617</v>
      </c>
      <c r="E53" s="40" t="s">
        <v>233</v>
      </c>
      <c r="F53" s="48">
        <v>7.2</v>
      </c>
      <c r="G53" s="51"/>
      <c r="I53" s="46">
        <f t="shared" si="3"/>
        <v>0</v>
      </c>
      <c r="K53" s="7">
        <f t="shared" si="2"/>
        <v>0</v>
      </c>
    </row>
    <row r="54" spans="4:11" ht="12.75">
      <c r="D54" s="20">
        <v>537090</v>
      </c>
      <c r="E54" s="40" t="s">
        <v>234</v>
      </c>
      <c r="F54" s="48">
        <v>3.05</v>
      </c>
      <c r="G54" s="51"/>
      <c r="I54" s="46">
        <f t="shared" si="3"/>
        <v>0</v>
      </c>
      <c r="K54" s="7">
        <f t="shared" si="2"/>
        <v>0</v>
      </c>
    </row>
    <row r="55" spans="4:11" ht="12.75">
      <c r="D55" s="20">
        <v>410070</v>
      </c>
      <c r="E55" s="40" t="s">
        <v>110</v>
      </c>
      <c r="F55" s="48">
        <v>5.1</v>
      </c>
      <c r="G55" s="51"/>
      <c r="I55" s="46">
        <f t="shared" si="3"/>
        <v>0</v>
      </c>
      <c r="K55" s="7">
        <f t="shared" si="2"/>
        <v>0</v>
      </c>
    </row>
    <row r="56" spans="4:11" ht="12.75">
      <c r="D56" s="20">
        <v>410036</v>
      </c>
      <c r="E56" s="40" t="s">
        <v>111</v>
      </c>
      <c r="F56" s="48">
        <v>5.1</v>
      </c>
      <c r="G56" s="51"/>
      <c r="I56" s="46">
        <f t="shared" si="3"/>
        <v>0</v>
      </c>
      <c r="K56" s="7">
        <f t="shared" si="2"/>
        <v>0</v>
      </c>
    </row>
    <row r="57" spans="4:11" ht="12.75">
      <c r="D57" s="20">
        <v>410313</v>
      </c>
      <c r="E57" s="40" t="s">
        <v>112</v>
      </c>
      <c r="F57" s="48">
        <v>5.1</v>
      </c>
      <c r="G57" s="51"/>
      <c r="I57" s="46">
        <f t="shared" si="3"/>
        <v>0</v>
      </c>
      <c r="K57" s="7">
        <f t="shared" si="2"/>
        <v>0</v>
      </c>
    </row>
    <row r="58" spans="4:11" ht="12.75">
      <c r="D58" s="20">
        <v>410195</v>
      </c>
      <c r="E58" s="40" t="s">
        <v>113</v>
      </c>
      <c r="F58" s="48">
        <v>5.1</v>
      </c>
      <c r="G58" s="51"/>
      <c r="I58" s="46">
        <f t="shared" si="3"/>
        <v>0</v>
      </c>
      <c r="K58" s="7">
        <f t="shared" si="2"/>
        <v>0</v>
      </c>
    </row>
    <row r="59" spans="4:11" ht="12.75">
      <c r="D59" s="20">
        <v>301667</v>
      </c>
      <c r="E59" s="40" t="s">
        <v>235</v>
      </c>
      <c r="F59" s="48">
        <v>1.7</v>
      </c>
      <c r="G59" s="51"/>
      <c r="I59" s="46">
        <f t="shared" si="3"/>
        <v>0</v>
      </c>
      <c r="K59" s="7">
        <f t="shared" si="2"/>
        <v>0</v>
      </c>
    </row>
    <row r="60" spans="4:11" ht="12.75">
      <c r="D60" s="20">
        <v>870539</v>
      </c>
      <c r="E60" s="40" t="s">
        <v>236</v>
      </c>
      <c r="F60" s="48">
        <v>0.6</v>
      </c>
      <c r="G60" s="51"/>
      <c r="I60" s="46">
        <f t="shared" si="3"/>
        <v>0</v>
      </c>
      <c r="K60" s="7">
        <f t="shared" si="2"/>
        <v>0</v>
      </c>
    </row>
    <row r="61" spans="4:11" ht="12.75">
      <c r="D61" s="20">
        <v>870045</v>
      </c>
      <c r="E61" s="40" t="s">
        <v>237</v>
      </c>
      <c r="F61" s="48">
        <v>0.6</v>
      </c>
      <c r="G61" s="51"/>
      <c r="I61" s="46">
        <f t="shared" si="3"/>
        <v>0</v>
      </c>
      <c r="K61" s="7">
        <f t="shared" si="2"/>
        <v>0</v>
      </c>
    </row>
    <row r="62" spans="3:11" ht="12.75">
      <c r="C62" s="15"/>
      <c r="D62" s="20">
        <v>538706</v>
      </c>
      <c r="E62" s="40" t="s">
        <v>238</v>
      </c>
      <c r="F62" s="48">
        <v>1.35</v>
      </c>
      <c r="H62" s="17"/>
      <c r="I62" s="46">
        <f t="shared" si="3"/>
        <v>0</v>
      </c>
      <c r="K62" s="7">
        <f t="shared" si="2"/>
        <v>0</v>
      </c>
    </row>
    <row r="63" spans="3:11" ht="12.75">
      <c r="C63" s="15"/>
      <c r="D63" s="20">
        <v>250025</v>
      </c>
      <c r="E63" s="40" t="s">
        <v>105</v>
      </c>
      <c r="F63" s="48">
        <v>1.9</v>
      </c>
      <c r="H63" s="17"/>
      <c r="I63" s="46">
        <f t="shared" si="3"/>
        <v>0</v>
      </c>
      <c r="K63" s="7">
        <f t="shared" si="2"/>
        <v>0</v>
      </c>
    </row>
    <row r="64" spans="3:11" ht="12.75">
      <c r="C64" s="15"/>
      <c r="D64" s="20">
        <v>680044</v>
      </c>
      <c r="E64" s="40" t="s">
        <v>239</v>
      </c>
      <c r="F64" s="48">
        <v>16.5</v>
      </c>
      <c r="H64" s="17"/>
      <c r="I64" s="46">
        <f t="shared" si="3"/>
        <v>0</v>
      </c>
      <c r="K64" s="7">
        <f t="shared" si="2"/>
        <v>0</v>
      </c>
    </row>
    <row r="65" spans="3:11" ht="12.75">
      <c r="C65" s="21" t="s">
        <v>184</v>
      </c>
      <c r="D65" s="55"/>
      <c r="E65" s="58" t="s">
        <v>240</v>
      </c>
      <c r="H65" s="17"/>
      <c r="I65" s="56">
        <f>SUM(I50:I64)</f>
        <v>0</v>
      </c>
      <c r="K65" s="56">
        <f>SUM(K50:K64)</f>
        <v>0</v>
      </c>
    </row>
    <row r="66" spans="1:11" ht="12.75">
      <c r="A66" s="5"/>
      <c r="C66" s="21"/>
      <c r="D66" s="55"/>
      <c r="E66" s="58"/>
      <c r="H66" s="17"/>
      <c r="I66" s="56"/>
      <c r="K66" s="57"/>
    </row>
    <row r="67" spans="1:11" ht="12.75">
      <c r="A67" s="5"/>
      <c r="B67" s="9">
        <v>2</v>
      </c>
      <c r="C67" s="105" t="s">
        <v>241</v>
      </c>
      <c r="D67" s="16">
        <v>824039</v>
      </c>
      <c r="E67" s="36" t="s">
        <v>242</v>
      </c>
      <c r="F67" s="18">
        <v>0.45</v>
      </c>
      <c r="G67" s="6">
        <v>100</v>
      </c>
      <c r="H67" s="101">
        <v>1</v>
      </c>
      <c r="I67" s="46">
        <f>F67*G67</f>
        <v>45</v>
      </c>
      <c r="K67" s="7">
        <f t="shared" si="2"/>
        <v>0</v>
      </c>
    </row>
    <row r="68" spans="4:11" ht="12.75">
      <c r="D68" s="16">
        <v>346038</v>
      </c>
      <c r="E68" s="36" t="s">
        <v>92</v>
      </c>
      <c r="F68" s="18">
        <v>1.15</v>
      </c>
      <c r="G68" s="6">
        <v>7</v>
      </c>
      <c r="H68" s="17" t="s">
        <v>176</v>
      </c>
      <c r="I68" s="46">
        <f>F68*G68</f>
        <v>8.049999999999999</v>
      </c>
      <c r="K68" s="7">
        <f t="shared" si="2"/>
        <v>0</v>
      </c>
    </row>
    <row r="69" spans="3:11" ht="12.75">
      <c r="C69" s="21" t="s">
        <v>184</v>
      </c>
      <c r="D69" s="16"/>
      <c r="E69" s="58" t="s">
        <v>93</v>
      </c>
      <c r="H69" s="17"/>
      <c r="I69" s="46"/>
      <c r="K69" s="7"/>
    </row>
    <row r="70" spans="3:11" ht="12.75">
      <c r="C70" s="5" t="s">
        <v>224</v>
      </c>
      <c r="D70" s="16">
        <v>806507</v>
      </c>
      <c r="E70" s="36" t="s">
        <v>254</v>
      </c>
      <c r="F70" s="18">
        <v>0.2</v>
      </c>
      <c r="G70" s="6">
        <v>100</v>
      </c>
      <c r="H70" s="17" t="s">
        <v>94</v>
      </c>
      <c r="I70" s="46">
        <f>F70*G70</f>
        <v>20</v>
      </c>
      <c r="J70" s="28"/>
      <c r="K70" s="57">
        <f t="shared" si="2"/>
        <v>0</v>
      </c>
    </row>
    <row r="71" spans="4:11" ht="12.75">
      <c r="D71" s="16">
        <v>631516</v>
      </c>
      <c r="E71" s="36" t="s">
        <v>255</v>
      </c>
      <c r="F71" s="18">
        <v>6.85</v>
      </c>
      <c r="G71" s="6">
        <v>5</v>
      </c>
      <c r="H71" s="17" t="s">
        <v>95</v>
      </c>
      <c r="I71" s="46">
        <f>F71*G71</f>
        <v>34.25</v>
      </c>
      <c r="J71" s="28"/>
      <c r="K71" s="57">
        <f t="shared" si="2"/>
        <v>0</v>
      </c>
    </row>
    <row r="72" spans="4:11" ht="12.75">
      <c r="D72" s="16"/>
      <c r="H72" s="17"/>
      <c r="I72" s="56">
        <f>SUM(I67:I71)</f>
        <v>107.3</v>
      </c>
      <c r="K72" s="56">
        <f>SUM(K67:K71)</f>
        <v>0</v>
      </c>
    </row>
    <row r="73" spans="4:11" ht="12.75">
      <c r="D73" s="16"/>
      <c r="H73" s="17"/>
      <c r="I73" s="46"/>
      <c r="K73" s="7"/>
    </row>
    <row r="74" spans="3:11" ht="12.75">
      <c r="C74" s="5" t="s">
        <v>100</v>
      </c>
      <c r="D74" s="5" t="s">
        <v>106</v>
      </c>
      <c r="H74" s="17"/>
      <c r="I74" s="46"/>
      <c r="K74" s="7"/>
    </row>
    <row r="75" spans="3:11" ht="12.75">
      <c r="C75" s="21" t="s">
        <v>107</v>
      </c>
      <c r="D75" s="70">
        <v>112327</v>
      </c>
      <c r="E75" s="5" t="s">
        <v>96</v>
      </c>
      <c r="F75" s="18">
        <v>15</v>
      </c>
      <c r="H75" s="17"/>
      <c r="I75" s="46">
        <f aca="true" t="shared" si="4" ref="I75:I80">F75*G75</f>
        <v>0</v>
      </c>
      <c r="K75" s="7">
        <f aca="true" t="shared" si="5" ref="K75:K80">F75*J75</f>
        <v>0</v>
      </c>
    </row>
    <row r="76" spans="3:11" ht="15">
      <c r="C76" s="72"/>
      <c r="D76" s="16">
        <v>112338</v>
      </c>
      <c r="E76" s="5" t="s">
        <v>97</v>
      </c>
      <c r="F76" s="18">
        <v>15</v>
      </c>
      <c r="H76" s="17"/>
      <c r="I76" s="46">
        <f t="shared" si="4"/>
        <v>0</v>
      </c>
      <c r="K76" s="7">
        <f t="shared" si="5"/>
        <v>0</v>
      </c>
    </row>
    <row r="77" spans="3:11" ht="12.75">
      <c r="C77" s="5" t="s">
        <v>108</v>
      </c>
      <c r="D77" s="70">
        <v>112349</v>
      </c>
      <c r="E77" s="9" t="s">
        <v>98</v>
      </c>
      <c r="F77" s="18">
        <v>10.2</v>
      </c>
      <c r="H77" s="17"/>
      <c r="I77" s="46">
        <f t="shared" si="4"/>
        <v>0</v>
      </c>
      <c r="K77" s="7">
        <f t="shared" si="5"/>
        <v>0</v>
      </c>
    </row>
    <row r="78" spans="3:11" ht="12.75">
      <c r="C78" s="21" t="s">
        <v>109</v>
      </c>
      <c r="D78" s="16">
        <v>204563</v>
      </c>
      <c r="E78" s="5" t="s">
        <v>101</v>
      </c>
      <c r="F78" s="18">
        <v>10.85</v>
      </c>
      <c r="H78" s="17"/>
      <c r="I78" s="46">
        <f t="shared" si="4"/>
        <v>0</v>
      </c>
      <c r="K78" s="7">
        <f t="shared" si="5"/>
        <v>0</v>
      </c>
    </row>
    <row r="79" spans="3:11" ht="12.75">
      <c r="C79" s="5" t="s">
        <v>99</v>
      </c>
      <c r="D79" s="16">
        <v>204600</v>
      </c>
      <c r="E79" s="5" t="s">
        <v>102</v>
      </c>
      <c r="F79" s="18">
        <v>4.9</v>
      </c>
      <c r="H79" s="17"/>
      <c r="I79" s="46">
        <f t="shared" si="4"/>
        <v>0</v>
      </c>
      <c r="K79" s="7">
        <f>F79*J79</f>
        <v>0</v>
      </c>
    </row>
    <row r="80" spans="4:11" ht="12.75">
      <c r="D80" s="16">
        <v>204585</v>
      </c>
      <c r="E80" s="5" t="s">
        <v>103</v>
      </c>
      <c r="F80" s="18">
        <v>6.3</v>
      </c>
      <c r="H80" s="17"/>
      <c r="I80" s="46">
        <f t="shared" si="4"/>
        <v>0</v>
      </c>
      <c r="K80" s="7">
        <f t="shared" si="5"/>
        <v>0</v>
      </c>
    </row>
    <row r="81" spans="4:11" ht="12.75">
      <c r="D81" s="16"/>
      <c r="H81" s="17"/>
      <c r="I81" s="56">
        <f>SUM(I75:I80)</f>
        <v>0</v>
      </c>
      <c r="K81" s="56">
        <f>SUM(K75:K80)</f>
        <v>0</v>
      </c>
    </row>
    <row r="82" spans="4:11" ht="12.75">
      <c r="D82" s="16"/>
      <c r="H82" s="17"/>
      <c r="I82" s="56"/>
      <c r="K82" s="56"/>
    </row>
    <row r="83" spans="1:11" ht="12.75">
      <c r="A83" s="8" t="s">
        <v>114</v>
      </c>
      <c r="B83" s="9">
        <v>1</v>
      </c>
      <c r="C83" s="106" t="s">
        <v>115</v>
      </c>
      <c r="D83" s="20">
        <v>461910</v>
      </c>
      <c r="E83" s="40" t="s">
        <v>267</v>
      </c>
      <c r="F83" s="48">
        <v>5.7</v>
      </c>
      <c r="G83" s="22">
        <v>2</v>
      </c>
      <c r="H83" s="167" t="s">
        <v>116</v>
      </c>
      <c r="I83" s="46">
        <f aca="true" t="shared" si="6" ref="I83:I95">F83*G83</f>
        <v>11.4</v>
      </c>
      <c r="J83" s="22"/>
      <c r="K83" s="166">
        <f aca="true" t="shared" si="7" ref="K83:K96">F83*J83</f>
        <v>0</v>
      </c>
    </row>
    <row r="84" spans="1:11" ht="12.75">
      <c r="A84" s="8" t="s">
        <v>117</v>
      </c>
      <c r="D84" s="16">
        <v>715038</v>
      </c>
      <c r="E84" s="36" t="s">
        <v>118</v>
      </c>
      <c r="F84" s="18">
        <v>1.5</v>
      </c>
      <c r="G84" s="6">
        <v>100</v>
      </c>
      <c r="H84" s="6" t="s">
        <v>173</v>
      </c>
      <c r="I84" s="46">
        <f t="shared" si="6"/>
        <v>150</v>
      </c>
      <c r="K84" s="7">
        <f t="shared" si="7"/>
        <v>0</v>
      </c>
    </row>
    <row r="85" spans="4:11" ht="12.75">
      <c r="D85" s="16">
        <v>302641</v>
      </c>
      <c r="E85" s="36" t="s">
        <v>77</v>
      </c>
      <c r="F85" s="18">
        <v>1</v>
      </c>
      <c r="G85" s="6">
        <v>2</v>
      </c>
      <c r="H85" s="6" t="s">
        <v>119</v>
      </c>
      <c r="I85" s="46">
        <f t="shared" si="6"/>
        <v>2</v>
      </c>
      <c r="K85" s="7">
        <f t="shared" si="7"/>
        <v>0</v>
      </c>
    </row>
    <row r="86" spans="4:11" ht="12.75">
      <c r="D86" s="16">
        <v>280037</v>
      </c>
      <c r="E86" s="36" t="s">
        <v>78</v>
      </c>
      <c r="F86" s="18">
        <v>4.75</v>
      </c>
      <c r="G86" s="6">
        <v>1</v>
      </c>
      <c r="H86" s="6" t="s">
        <v>120</v>
      </c>
      <c r="I86" s="46">
        <f t="shared" si="6"/>
        <v>4.75</v>
      </c>
      <c r="K86" s="7">
        <f t="shared" si="7"/>
        <v>0</v>
      </c>
    </row>
    <row r="87" spans="4:11" ht="12.75">
      <c r="D87" s="16">
        <v>245394</v>
      </c>
      <c r="E87" s="36" t="s">
        <v>79</v>
      </c>
      <c r="F87" s="18">
        <v>7.55</v>
      </c>
      <c r="G87" s="6">
        <v>2</v>
      </c>
      <c r="H87" s="6" t="s">
        <v>121</v>
      </c>
      <c r="I87" s="46">
        <f t="shared" si="6"/>
        <v>15.1</v>
      </c>
      <c r="K87" s="7">
        <f t="shared" si="7"/>
        <v>0</v>
      </c>
    </row>
    <row r="88" spans="4:11" ht="12.75">
      <c r="D88" s="16">
        <v>245383</v>
      </c>
      <c r="E88" s="36" t="s">
        <v>80</v>
      </c>
      <c r="F88" s="18">
        <v>7.55</v>
      </c>
      <c r="G88" s="6">
        <v>1</v>
      </c>
      <c r="H88" s="6" t="s">
        <v>122</v>
      </c>
      <c r="I88" s="46">
        <f t="shared" si="6"/>
        <v>7.55</v>
      </c>
      <c r="K88" s="7">
        <f t="shared" si="7"/>
        <v>0</v>
      </c>
    </row>
    <row r="89" spans="4:11" ht="12.75">
      <c r="D89" s="16">
        <v>200086</v>
      </c>
      <c r="E89" s="36" t="s">
        <v>123</v>
      </c>
      <c r="F89" s="18">
        <v>15</v>
      </c>
      <c r="G89" s="6">
        <v>1</v>
      </c>
      <c r="H89" s="6">
        <v>1</v>
      </c>
      <c r="I89" s="46">
        <f t="shared" si="6"/>
        <v>15</v>
      </c>
      <c r="K89" s="7">
        <f t="shared" si="7"/>
        <v>0</v>
      </c>
    </row>
    <row r="90" spans="4:11" ht="12.75">
      <c r="D90" s="16">
        <v>202053</v>
      </c>
      <c r="E90" s="36" t="s">
        <v>124</v>
      </c>
      <c r="F90" s="18">
        <v>1.65</v>
      </c>
      <c r="G90" s="6">
        <v>10</v>
      </c>
      <c r="H90" s="6">
        <v>1</v>
      </c>
      <c r="I90" s="46">
        <f t="shared" si="6"/>
        <v>16.5</v>
      </c>
      <c r="K90" s="7">
        <f t="shared" si="7"/>
        <v>0</v>
      </c>
    </row>
    <row r="91" spans="4:11" ht="12.75">
      <c r="D91" s="16">
        <v>205189</v>
      </c>
      <c r="E91" s="36" t="s">
        <v>125</v>
      </c>
      <c r="F91" s="18">
        <v>0.45</v>
      </c>
      <c r="G91" s="6">
        <v>100</v>
      </c>
      <c r="H91" s="101">
        <v>1</v>
      </c>
      <c r="I91" s="46">
        <f t="shared" si="6"/>
        <v>45</v>
      </c>
      <c r="K91" s="7">
        <f t="shared" si="7"/>
        <v>0</v>
      </c>
    </row>
    <row r="92" spans="4:11" ht="12.75">
      <c r="D92" s="16">
        <v>269027</v>
      </c>
      <c r="E92" s="36" t="s">
        <v>126</v>
      </c>
      <c r="F92" s="18">
        <v>0.9</v>
      </c>
      <c r="G92" s="6">
        <v>17</v>
      </c>
      <c r="H92" s="101">
        <v>1</v>
      </c>
      <c r="I92" s="46">
        <f t="shared" si="6"/>
        <v>15.3</v>
      </c>
      <c r="K92" s="7">
        <f t="shared" si="7"/>
        <v>0</v>
      </c>
    </row>
    <row r="93" spans="2:11" s="19" customFormat="1" ht="12.75">
      <c r="B93" s="77"/>
      <c r="D93" s="20">
        <v>208718</v>
      </c>
      <c r="E93" s="40" t="s">
        <v>268</v>
      </c>
      <c r="F93" s="48">
        <v>1.85</v>
      </c>
      <c r="G93" s="22">
        <v>4</v>
      </c>
      <c r="H93" s="168">
        <v>4</v>
      </c>
      <c r="I93" s="46">
        <f t="shared" si="6"/>
        <v>7.4</v>
      </c>
      <c r="J93" s="22"/>
      <c r="K93" s="166">
        <f t="shared" si="7"/>
        <v>0</v>
      </c>
    </row>
    <row r="94" spans="4:11" ht="12.75">
      <c r="D94" s="16">
        <v>218027</v>
      </c>
      <c r="E94" s="36" t="s">
        <v>127</v>
      </c>
      <c r="F94" s="18">
        <v>1.95</v>
      </c>
      <c r="G94" s="6">
        <v>20</v>
      </c>
      <c r="H94" s="6">
        <v>2</v>
      </c>
      <c r="I94" s="46">
        <f t="shared" si="6"/>
        <v>39</v>
      </c>
      <c r="K94" s="7">
        <f t="shared" si="7"/>
        <v>0</v>
      </c>
    </row>
    <row r="95" spans="3:11" ht="12.75">
      <c r="C95" s="5" t="s">
        <v>128</v>
      </c>
      <c r="D95" s="16">
        <v>635505</v>
      </c>
      <c r="E95" s="36" t="s">
        <v>129</v>
      </c>
      <c r="F95" s="18">
        <v>1</v>
      </c>
      <c r="G95" s="6">
        <v>100</v>
      </c>
      <c r="H95" s="101">
        <v>1</v>
      </c>
      <c r="I95" s="46">
        <f t="shared" si="6"/>
        <v>100</v>
      </c>
      <c r="K95" s="7">
        <f t="shared" si="7"/>
        <v>0</v>
      </c>
    </row>
    <row r="96" spans="1:11" ht="12.75">
      <c r="A96" s="5"/>
      <c r="C96" s="5" t="s">
        <v>200</v>
      </c>
      <c r="D96" s="16">
        <v>206864</v>
      </c>
      <c r="E96" s="36" t="s">
        <v>28</v>
      </c>
      <c r="F96" s="18">
        <v>12.4</v>
      </c>
      <c r="G96" s="6">
        <v>200</v>
      </c>
      <c r="H96" s="6">
        <v>2</v>
      </c>
      <c r="I96" s="5"/>
      <c r="K96" s="7">
        <f t="shared" si="7"/>
        <v>0</v>
      </c>
    </row>
    <row r="97" spans="1:11" ht="12.75">
      <c r="A97" s="5"/>
      <c r="D97" s="16"/>
      <c r="I97" s="44">
        <f>SUM(I83:I95)</f>
        <v>429</v>
      </c>
      <c r="K97" s="57">
        <f>SUM(K83:K96)</f>
        <v>0</v>
      </c>
    </row>
    <row r="98" spans="4:11" ht="12.75">
      <c r="D98" s="16"/>
      <c r="I98" s="46"/>
      <c r="K98" s="7"/>
    </row>
    <row r="99" spans="1:11" s="104" customFormat="1" ht="12.75">
      <c r="A99" s="8"/>
      <c r="B99" s="109">
        <v>2</v>
      </c>
      <c r="C99" s="102" t="s">
        <v>130</v>
      </c>
      <c r="D99" s="29">
        <v>806507</v>
      </c>
      <c r="E99" s="13" t="s">
        <v>256</v>
      </c>
      <c r="F99" s="46">
        <v>0.24</v>
      </c>
      <c r="G99" s="49">
        <v>200</v>
      </c>
      <c r="H99" s="163" t="s">
        <v>176</v>
      </c>
      <c r="I99" s="46">
        <f aca="true" t="shared" si="8" ref="I99:I111">F99*G99</f>
        <v>48</v>
      </c>
      <c r="J99" s="28"/>
      <c r="K99" s="7">
        <f aca="true" t="shared" si="9" ref="K99:K112">F99*J99</f>
        <v>0</v>
      </c>
    </row>
    <row r="100" spans="1:11" s="104" customFormat="1" ht="12.75">
      <c r="A100" s="8"/>
      <c r="B100" s="109"/>
      <c r="D100" s="20">
        <v>714000</v>
      </c>
      <c r="E100" s="19" t="s">
        <v>257</v>
      </c>
      <c r="F100" s="48">
        <v>0.67</v>
      </c>
      <c r="G100" s="6">
        <v>100</v>
      </c>
      <c r="H100" s="17" t="s">
        <v>173</v>
      </c>
      <c r="I100" s="46">
        <f t="shared" si="8"/>
        <v>67</v>
      </c>
      <c r="J100" s="28"/>
      <c r="K100" s="7">
        <f t="shared" si="9"/>
        <v>0</v>
      </c>
    </row>
    <row r="101" spans="4:11" ht="12.75">
      <c r="D101" s="16">
        <v>260033</v>
      </c>
      <c r="E101" s="5" t="s">
        <v>131</v>
      </c>
      <c r="F101" s="18">
        <v>1.4</v>
      </c>
      <c r="G101" s="6">
        <v>2</v>
      </c>
      <c r="H101" s="17" t="s">
        <v>176</v>
      </c>
      <c r="I101" s="46">
        <f t="shared" si="8"/>
        <v>2.8</v>
      </c>
      <c r="K101" s="7">
        <f t="shared" si="9"/>
        <v>0</v>
      </c>
    </row>
    <row r="102" spans="4:11" ht="12.75">
      <c r="D102" s="16">
        <v>212236</v>
      </c>
      <c r="E102" s="5" t="s">
        <v>24</v>
      </c>
      <c r="F102" s="18">
        <v>5.95</v>
      </c>
      <c r="G102" s="6">
        <v>10</v>
      </c>
      <c r="H102" s="17" t="s">
        <v>173</v>
      </c>
      <c r="I102" s="46">
        <f t="shared" si="8"/>
        <v>59.5</v>
      </c>
      <c r="K102" s="7">
        <f t="shared" si="9"/>
        <v>0</v>
      </c>
    </row>
    <row r="103" spans="4:11" ht="12.75">
      <c r="D103" s="16">
        <v>207058</v>
      </c>
      <c r="E103" s="5" t="s">
        <v>132</v>
      </c>
      <c r="F103" s="18">
        <v>0.25</v>
      </c>
      <c r="G103" s="6">
        <v>100</v>
      </c>
      <c r="H103" s="17" t="s">
        <v>173</v>
      </c>
      <c r="I103" s="46">
        <f t="shared" si="8"/>
        <v>25</v>
      </c>
      <c r="K103" s="7">
        <f t="shared" si="9"/>
        <v>0</v>
      </c>
    </row>
    <row r="104" spans="4:11" ht="12.75">
      <c r="D104" s="16">
        <v>202019</v>
      </c>
      <c r="E104" s="5" t="s">
        <v>133</v>
      </c>
      <c r="F104" s="18">
        <v>1.75</v>
      </c>
      <c r="G104" s="6">
        <v>20</v>
      </c>
      <c r="H104" s="17" t="s">
        <v>176</v>
      </c>
      <c r="I104" s="46">
        <f t="shared" si="8"/>
        <v>35</v>
      </c>
      <c r="K104" s="7">
        <f t="shared" si="9"/>
        <v>0</v>
      </c>
    </row>
    <row r="105" spans="4:11" ht="12.75">
      <c r="D105" s="16">
        <v>203014</v>
      </c>
      <c r="E105" s="5" t="s">
        <v>134</v>
      </c>
      <c r="F105" s="18">
        <v>1.95</v>
      </c>
      <c r="G105" s="6">
        <v>40</v>
      </c>
      <c r="H105" s="17" t="s">
        <v>182</v>
      </c>
      <c r="I105" s="46">
        <f t="shared" si="8"/>
        <v>78</v>
      </c>
      <c r="K105" s="7">
        <f t="shared" si="9"/>
        <v>0</v>
      </c>
    </row>
    <row r="106" spans="3:11" ht="12.75">
      <c r="C106" s="5" t="s">
        <v>135</v>
      </c>
      <c r="D106" s="16">
        <v>824039</v>
      </c>
      <c r="E106" s="5" t="s">
        <v>136</v>
      </c>
      <c r="F106" s="18">
        <v>0.45</v>
      </c>
      <c r="G106" s="6">
        <v>10</v>
      </c>
      <c r="H106" s="17" t="s">
        <v>137</v>
      </c>
      <c r="I106" s="46">
        <f t="shared" si="8"/>
        <v>4.5</v>
      </c>
      <c r="K106" s="7">
        <f t="shared" si="9"/>
        <v>0</v>
      </c>
    </row>
    <row r="107" spans="4:11" ht="12.75">
      <c r="D107" s="16">
        <v>200101</v>
      </c>
      <c r="E107" s="5" t="s">
        <v>25</v>
      </c>
      <c r="F107" s="18">
        <v>24</v>
      </c>
      <c r="G107" s="6">
        <v>8</v>
      </c>
      <c r="H107" s="17" t="s">
        <v>26</v>
      </c>
      <c r="I107" s="46">
        <f t="shared" si="8"/>
        <v>192</v>
      </c>
      <c r="K107" s="7">
        <f t="shared" si="9"/>
        <v>0</v>
      </c>
    </row>
    <row r="108" spans="4:11" ht="12.75">
      <c r="D108" s="16">
        <v>213011</v>
      </c>
      <c r="E108" s="5" t="s">
        <v>27</v>
      </c>
      <c r="F108" s="18">
        <v>2.65</v>
      </c>
      <c r="G108" s="6">
        <v>10</v>
      </c>
      <c r="H108" s="17" t="s">
        <v>173</v>
      </c>
      <c r="I108" s="46">
        <f t="shared" si="8"/>
        <v>26.5</v>
      </c>
      <c r="K108" s="7">
        <f t="shared" si="9"/>
        <v>0</v>
      </c>
    </row>
    <row r="109" spans="4:11" ht="12.75">
      <c r="D109" s="16">
        <v>245383</v>
      </c>
      <c r="E109" s="5" t="s">
        <v>138</v>
      </c>
      <c r="F109" s="18">
        <v>7.55</v>
      </c>
      <c r="G109" s="6">
        <v>1</v>
      </c>
      <c r="H109" s="17" t="s">
        <v>139</v>
      </c>
      <c r="I109" s="46">
        <f t="shared" si="8"/>
        <v>7.55</v>
      </c>
      <c r="K109" s="7">
        <f t="shared" si="9"/>
        <v>0</v>
      </c>
    </row>
    <row r="110" spans="4:11" ht="12.75">
      <c r="D110" s="16">
        <v>203081</v>
      </c>
      <c r="E110" s="5" t="s">
        <v>140</v>
      </c>
      <c r="F110" s="18">
        <v>2.55</v>
      </c>
      <c r="G110" s="6">
        <v>20</v>
      </c>
      <c r="H110" s="17" t="s">
        <v>176</v>
      </c>
      <c r="I110" s="46">
        <f t="shared" si="8"/>
        <v>51</v>
      </c>
      <c r="K110" s="7">
        <f t="shared" si="9"/>
        <v>0</v>
      </c>
    </row>
    <row r="111" spans="1:11" ht="12.75">
      <c r="A111" s="5"/>
      <c r="D111" s="16">
        <v>280059</v>
      </c>
      <c r="E111" s="5" t="s">
        <v>141</v>
      </c>
      <c r="F111" s="18">
        <v>1</v>
      </c>
      <c r="G111" s="6">
        <v>2</v>
      </c>
      <c r="H111" s="17" t="s">
        <v>142</v>
      </c>
      <c r="I111" s="46">
        <f t="shared" si="8"/>
        <v>2</v>
      </c>
      <c r="K111" s="7">
        <f t="shared" si="9"/>
        <v>0</v>
      </c>
    </row>
    <row r="112" spans="3:11" ht="12.75">
      <c r="C112" s="5" t="s">
        <v>200</v>
      </c>
      <c r="D112" s="16">
        <v>204020</v>
      </c>
      <c r="E112" s="5" t="s">
        <v>143</v>
      </c>
      <c r="F112" s="18">
        <v>1</v>
      </c>
      <c r="G112" s="6">
        <v>100</v>
      </c>
      <c r="H112" s="17" t="s">
        <v>173</v>
      </c>
      <c r="K112" s="7">
        <f t="shared" si="9"/>
        <v>0</v>
      </c>
    </row>
    <row r="113" spans="4:11" ht="12.75">
      <c r="D113" s="16"/>
      <c r="E113" s="5"/>
      <c r="H113" s="17"/>
      <c r="I113" s="56">
        <f>SUM(I99:I111)</f>
        <v>598.8499999999999</v>
      </c>
      <c r="K113" s="57">
        <f>SUM(K99:K112)</f>
        <v>0</v>
      </c>
    </row>
    <row r="114" spans="1:11" ht="12.75">
      <c r="A114" s="5"/>
      <c r="D114" s="16"/>
      <c r="H114" s="17"/>
      <c r="I114" s="46"/>
      <c r="K114" s="7"/>
    </row>
    <row r="115" spans="1:11" ht="12.75">
      <c r="A115" s="8" t="s">
        <v>144</v>
      </c>
      <c r="B115" s="9">
        <v>1</v>
      </c>
      <c r="C115" s="103" t="s">
        <v>145</v>
      </c>
      <c r="D115" s="30">
        <v>104689</v>
      </c>
      <c r="E115" s="14" t="s">
        <v>145</v>
      </c>
      <c r="F115" s="47">
        <v>4.1</v>
      </c>
      <c r="G115" s="50">
        <v>100</v>
      </c>
      <c r="H115" s="53" t="s">
        <v>174</v>
      </c>
      <c r="I115" s="45">
        <f>F115*G115</f>
        <v>409.99999999999994</v>
      </c>
      <c r="J115" s="50"/>
      <c r="K115" s="108">
        <f>F115*J115</f>
        <v>0</v>
      </c>
    </row>
    <row r="116" spans="1:8" ht="12.75">
      <c r="A116" s="8" t="s">
        <v>146</v>
      </c>
      <c r="C116" s="5" t="s">
        <v>175</v>
      </c>
      <c r="E116" s="5"/>
      <c r="H116" s="17"/>
    </row>
    <row r="117" spans="2:11" s="104" customFormat="1" ht="12.75">
      <c r="B117" s="109"/>
      <c r="C117" s="104" t="s">
        <v>172</v>
      </c>
      <c r="D117" s="20">
        <v>715005</v>
      </c>
      <c r="E117" s="19" t="s">
        <v>258</v>
      </c>
      <c r="F117" s="48">
        <v>0.41</v>
      </c>
      <c r="G117" s="6">
        <v>100</v>
      </c>
      <c r="H117" s="17" t="s">
        <v>173</v>
      </c>
      <c r="I117" s="46">
        <f>F117*G117</f>
        <v>41</v>
      </c>
      <c r="J117" s="28"/>
      <c r="K117" s="7">
        <f aca="true" t="shared" si="10" ref="K117:K131">F117*J117</f>
        <v>0</v>
      </c>
    </row>
    <row r="118" spans="4:11" ht="12.75">
      <c r="D118" s="16">
        <v>992062</v>
      </c>
      <c r="E118" s="5" t="s">
        <v>147</v>
      </c>
      <c r="F118" s="48">
        <v>0.95</v>
      </c>
      <c r="G118" s="6">
        <v>13</v>
      </c>
      <c r="H118" s="17" t="s">
        <v>148</v>
      </c>
      <c r="I118" s="46">
        <f aca="true" t="shared" si="11" ref="I118:I131">F118*G118</f>
        <v>12.35</v>
      </c>
      <c r="K118" s="7">
        <f t="shared" si="10"/>
        <v>0</v>
      </c>
    </row>
    <row r="119" spans="4:11" ht="12.75">
      <c r="D119" s="16">
        <v>280059</v>
      </c>
      <c r="E119" s="5" t="s">
        <v>149</v>
      </c>
      <c r="F119" s="48">
        <v>3.9</v>
      </c>
      <c r="G119" s="6">
        <v>1</v>
      </c>
      <c r="H119" s="17" t="s">
        <v>182</v>
      </c>
      <c r="I119" s="46">
        <f t="shared" si="11"/>
        <v>3.9</v>
      </c>
      <c r="K119" s="7">
        <f t="shared" si="10"/>
        <v>0</v>
      </c>
    </row>
    <row r="120" spans="4:11" ht="12.75">
      <c r="D120" s="16">
        <v>628710</v>
      </c>
      <c r="E120" s="5" t="s">
        <v>150</v>
      </c>
      <c r="F120" s="48">
        <v>0.4</v>
      </c>
      <c r="G120" s="6">
        <v>50</v>
      </c>
      <c r="H120" s="17" t="s">
        <v>151</v>
      </c>
      <c r="I120" s="46">
        <f t="shared" si="11"/>
        <v>20</v>
      </c>
      <c r="K120" s="7">
        <f t="shared" si="10"/>
        <v>0</v>
      </c>
    </row>
    <row r="121" spans="4:11" ht="12.75">
      <c r="D121" s="16">
        <v>826718</v>
      </c>
      <c r="E121" s="5" t="s">
        <v>152</v>
      </c>
      <c r="F121" s="48">
        <v>1.55</v>
      </c>
      <c r="G121" s="6">
        <v>2</v>
      </c>
      <c r="H121" s="17" t="s">
        <v>151</v>
      </c>
      <c r="I121" s="46">
        <f t="shared" si="11"/>
        <v>3.1</v>
      </c>
      <c r="K121" s="7">
        <f t="shared" si="10"/>
        <v>0</v>
      </c>
    </row>
    <row r="122" spans="4:11" ht="12.75">
      <c r="D122" s="16">
        <v>269016</v>
      </c>
      <c r="E122" s="5" t="s">
        <v>153</v>
      </c>
      <c r="F122" s="48">
        <v>1.45</v>
      </c>
      <c r="G122" s="6">
        <v>10</v>
      </c>
      <c r="H122" s="17" t="s">
        <v>173</v>
      </c>
      <c r="I122" s="46">
        <f t="shared" si="11"/>
        <v>14.5</v>
      </c>
      <c r="K122" s="7">
        <f t="shared" si="10"/>
        <v>0</v>
      </c>
    </row>
    <row r="123" spans="4:11" ht="12.75">
      <c r="D123" s="16">
        <v>827218</v>
      </c>
      <c r="E123" s="5" t="s">
        <v>154</v>
      </c>
      <c r="F123" s="48">
        <v>2.55</v>
      </c>
      <c r="G123" s="6">
        <v>20</v>
      </c>
      <c r="H123" s="17" t="s">
        <v>155</v>
      </c>
      <c r="I123" s="46">
        <f t="shared" si="11"/>
        <v>51</v>
      </c>
      <c r="K123" s="7">
        <f t="shared" si="10"/>
        <v>0</v>
      </c>
    </row>
    <row r="124" spans="4:11" ht="12.75">
      <c r="D124" s="16">
        <v>681017</v>
      </c>
      <c r="E124" s="5" t="s">
        <v>156</v>
      </c>
      <c r="F124" s="48">
        <v>1.4</v>
      </c>
      <c r="G124" s="6">
        <v>4</v>
      </c>
      <c r="H124" s="17" t="s">
        <v>157</v>
      </c>
      <c r="I124" s="46">
        <f t="shared" si="11"/>
        <v>5.6</v>
      </c>
      <c r="K124" s="7">
        <f t="shared" si="10"/>
        <v>0</v>
      </c>
    </row>
    <row r="125" spans="4:11" ht="12.75">
      <c r="D125" s="16">
        <v>817229</v>
      </c>
      <c r="E125" s="5" t="s">
        <v>158</v>
      </c>
      <c r="F125" s="48">
        <v>1.4</v>
      </c>
      <c r="G125" s="6">
        <v>100</v>
      </c>
      <c r="H125" s="17" t="s">
        <v>173</v>
      </c>
      <c r="I125" s="46">
        <f t="shared" si="11"/>
        <v>140</v>
      </c>
      <c r="K125" s="7">
        <f t="shared" si="10"/>
        <v>0</v>
      </c>
    </row>
    <row r="126" spans="4:11" ht="12.75">
      <c r="D126" s="16">
        <v>418311</v>
      </c>
      <c r="E126" s="5" t="s">
        <v>159</v>
      </c>
      <c r="F126" s="48">
        <v>8.25</v>
      </c>
      <c r="G126" s="6">
        <v>1</v>
      </c>
      <c r="H126" s="17" t="s">
        <v>173</v>
      </c>
      <c r="I126" s="46">
        <f t="shared" si="11"/>
        <v>8.25</v>
      </c>
      <c r="K126" s="7">
        <f t="shared" si="10"/>
        <v>0</v>
      </c>
    </row>
    <row r="127" spans="4:11" ht="12.75">
      <c r="D127" s="16">
        <v>601871</v>
      </c>
      <c r="E127" s="5" t="s">
        <v>160</v>
      </c>
      <c r="F127" s="48">
        <v>1.7</v>
      </c>
      <c r="G127" s="6">
        <v>5</v>
      </c>
      <c r="H127" s="17" t="s">
        <v>176</v>
      </c>
      <c r="I127" s="46">
        <f t="shared" si="11"/>
        <v>8.5</v>
      </c>
      <c r="K127" s="7">
        <f t="shared" si="10"/>
        <v>0</v>
      </c>
    </row>
    <row r="128" spans="4:11" ht="12.75">
      <c r="D128" s="16">
        <v>601893</v>
      </c>
      <c r="E128" s="5" t="s">
        <v>161</v>
      </c>
      <c r="F128" s="48">
        <v>1.85</v>
      </c>
      <c r="G128" s="6">
        <v>10</v>
      </c>
      <c r="H128" s="17" t="s">
        <v>176</v>
      </c>
      <c r="I128" s="46">
        <f t="shared" si="11"/>
        <v>18.5</v>
      </c>
      <c r="K128" s="7">
        <f t="shared" si="10"/>
        <v>0</v>
      </c>
    </row>
    <row r="129" spans="4:11" ht="12.75">
      <c r="D129" s="16">
        <v>510286</v>
      </c>
      <c r="E129" s="5" t="s">
        <v>162</v>
      </c>
      <c r="F129" s="48">
        <v>7.2</v>
      </c>
      <c r="G129" s="6">
        <v>1</v>
      </c>
      <c r="H129" s="17" t="s">
        <v>185</v>
      </c>
      <c r="I129" s="46">
        <f t="shared" si="11"/>
        <v>7.2</v>
      </c>
      <c r="K129" s="7">
        <f t="shared" si="10"/>
        <v>0</v>
      </c>
    </row>
    <row r="130" spans="4:11" ht="12.75">
      <c r="D130" s="16">
        <v>601929</v>
      </c>
      <c r="E130" s="5" t="s">
        <v>163</v>
      </c>
      <c r="F130" s="48">
        <v>1.7</v>
      </c>
      <c r="G130" s="16">
        <v>9</v>
      </c>
      <c r="H130" s="17" t="s">
        <v>173</v>
      </c>
      <c r="I130" s="46">
        <f t="shared" si="11"/>
        <v>15.299999999999999</v>
      </c>
      <c r="K130" s="7">
        <f t="shared" si="10"/>
        <v>0</v>
      </c>
    </row>
    <row r="131" spans="4:11" ht="12.75">
      <c r="D131" s="16">
        <v>512037</v>
      </c>
      <c r="E131" s="5" t="s">
        <v>164</v>
      </c>
      <c r="F131" s="48">
        <v>3.65</v>
      </c>
      <c r="G131" s="6">
        <v>1</v>
      </c>
      <c r="H131" s="17" t="s">
        <v>165</v>
      </c>
      <c r="I131" s="46">
        <f t="shared" si="11"/>
        <v>3.65</v>
      </c>
      <c r="K131" s="7">
        <f t="shared" si="10"/>
        <v>0</v>
      </c>
    </row>
    <row r="132" spans="4:11" ht="12.75">
      <c r="D132" s="16"/>
      <c r="E132" s="5"/>
      <c r="H132" s="17"/>
      <c r="I132" s="56">
        <f>SUM(I117:I131)</f>
        <v>352.84999999999997</v>
      </c>
      <c r="K132" s="57">
        <f>SUM(K117:K131)</f>
        <v>0</v>
      </c>
    </row>
    <row r="133" spans="3:11" ht="12.75">
      <c r="C133" s="9"/>
      <c r="D133" s="70"/>
      <c r="E133" s="71"/>
      <c r="F133" s="69"/>
      <c r="G133" s="68"/>
      <c r="H133" s="140"/>
      <c r="I133" s="66"/>
      <c r="J133" s="68"/>
      <c r="K133" s="73"/>
    </row>
    <row r="134" spans="1:11" ht="12.75">
      <c r="A134" s="5"/>
      <c r="B134" s="9">
        <v>2</v>
      </c>
      <c r="C134" s="141" t="s">
        <v>166</v>
      </c>
      <c r="D134" s="70"/>
      <c r="E134" s="36" t="s">
        <v>230</v>
      </c>
      <c r="F134" s="69"/>
      <c r="G134" s="68"/>
      <c r="H134" s="140"/>
      <c r="I134" s="74"/>
      <c r="J134" s="68"/>
      <c r="K134" s="75"/>
    </row>
    <row r="135" spans="1:11" ht="12.75">
      <c r="A135" s="5"/>
      <c r="C135" s="9"/>
      <c r="D135" s="70"/>
      <c r="E135" s="71"/>
      <c r="F135" s="69"/>
      <c r="G135" s="68"/>
      <c r="H135" s="140"/>
      <c r="I135" s="69"/>
      <c r="J135" s="68"/>
      <c r="K135" s="68"/>
    </row>
    <row r="136" spans="1:11" ht="12.75">
      <c r="A136" s="8" t="s">
        <v>167</v>
      </c>
      <c r="B136" s="9">
        <v>1</v>
      </c>
      <c r="C136" s="141" t="s">
        <v>168</v>
      </c>
      <c r="D136" s="70"/>
      <c r="E136" s="36" t="s">
        <v>230</v>
      </c>
      <c r="F136" s="69"/>
      <c r="G136" s="68"/>
      <c r="H136" s="140"/>
      <c r="I136" s="66"/>
      <c r="J136" s="68"/>
      <c r="K136" s="69"/>
    </row>
    <row r="137" spans="1:11" ht="12.75">
      <c r="A137" s="8" t="s">
        <v>169</v>
      </c>
      <c r="C137" s="9"/>
      <c r="D137" s="70"/>
      <c r="E137" s="71"/>
      <c r="F137" s="69"/>
      <c r="G137" s="68"/>
      <c r="H137" s="140"/>
      <c r="I137" s="69"/>
      <c r="J137" s="68"/>
      <c r="K137" s="68"/>
    </row>
    <row r="138" spans="2:11" ht="12.75">
      <c r="B138" s="9">
        <v>2</v>
      </c>
      <c r="C138" s="103" t="s">
        <v>170</v>
      </c>
      <c r="D138" s="142">
        <v>105434</v>
      </c>
      <c r="E138" s="143" t="s">
        <v>171</v>
      </c>
      <c r="F138" s="144">
        <v>6.75</v>
      </c>
      <c r="G138" s="145">
        <v>100</v>
      </c>
      <c r="H138" s="146" t="s">
        <v>174</v>
      </c>
      <c r="I138" s="45">
        <f>F138*G138</f>
        <v>675</v>
      </c>
      <c r="J138" s="50"/>
      <c r="K138" s="108">
        <f>F138*J138</f>
        <v>0</v>
      </c>
    </row>
    <row r="139" spans="3:5" ht="12.75">
      <c r="C139" s="5" t="s">
        <v>175</v>
      </c>
      <c r="E139" s="5"/>
    </row>
    <row r="140" spans="1:11" s="104" customFormat="1" ht="12.75">
      <c r="A140" s="8"/>
      <c r="B140" s="109"/>
      <c r="C140" s="104" t="s">
        <v>172</v>
      </c>
      <c r="D140" s="20">
        <v>627597</v>
      </c>
      <c r="E140" s="19" t="s">
        <v>259</v>
      </c>
      <c r="F140" s="48">
        <v>2.45</v>
      </c>
      <c r="G140" s="6">
        <v>100</v>
      </c>
      <c r="H140" s="17" t="s">
        <v>173</v>
      </c>
      <c r="I140" s="46">
        <f aca="true" t="shared" si="12" ref="I140:I160">F140*G140</f>
        <v>245.00000000000003</v>
      </c>
      <c r="J140" s="28"/>
      <c r="K140" s="7">
        <f aca="true" t="shared" si="13" ref="K140:K161">F140*J140</f>
        <v>0</v>
      </c>
    </row>
    <row r="141" spans="1:11" s="104" customFormat="1" ht="12.75">
      <c r="A141" s="8"/>
      <c r="B141" s="109"/>
      <c r="C141" s="104" t="s">
        <v>34</v>
      </c>
      <c r="D141" s="20">
        <v>727295</v>
      </c>
      <c r="E141" s="19" t="s">
        <v>260</v>
      </c>
      <c r="F141" s="48">
        <v>0.6</v>
      </c>
      <c r="G141" s="6">
        <v>100</v>
      </c>
      <c r="H141" s="17" t="s">
        <v>173</v>
      </c>
      <c r="I141" s="46">
        <f t="shared" si="12"/>
        <v>60</v>
      </c>
      <c r="J141" s="28"/>
      <c r="K141" s="7">
        <f t="shared" si="13"/>
        <v>0</v>
      </c>
    </row>
    <row r="142" spans="2:11" ht="12.75">
      <c r="B142" s="147"/>
      <c r="D142" s="20">
        <v>801030</v>
      </c>
      <c r="E142" s="19" t="s">
        <v>35</v>
      </c>
      <c r="F142" s="48">
        <v>0.9</v>
      </c>
      <c r="G142" s="6">
        <v>100</v>
      </c>
      <c r="H142" s="17" t="s">
        <v>36</v>
      </c>
      <c r="I142" s="46">
        <f t="shared" si="12"/>
        <v>90</v>
      </c>
      <c r="K142" s="7">
        <f t="shared" si="13"/>
        <v>0</v>
      </c>
    </row>
    <row r="143" spans="1:11" ht="13.5" customHeight="1">
      <c r="A143" s="5"/>
      <c r="D143" s="20">
        <v>817967</v>
      </c>
      <c r="E143" s="19" t="s">
        <v>37</v>
      </c>
      <c r="F143" s="18">
        <v>4.4</v>
      </c>
      <c r="G143" s="6">
        <v>20</v>
      </c>
      <c r="H143" s="17" t="s">
        <v>173</v>
      </c>
      <c r="I143" s="46">
        <f t="shared" si="12"/>
        <v>88</v>
      </c>
      <c r="K143" s="7">
        <f t="shared" si="13"/>
        <v>0</v>
      </c>
    </row>
    <row r="144" spans="2:11" s="104" customFormat="1" ht="12.75">
      <c r="B144" s="109"/>
      <c r="C144" s="104" t="s">
        <v>135</v>
      </c>
      <c r="D144" s="20">
        <v>824006</v>
      </c>
      <c r="E144" s="19" t="s">
        <v>261</v>
      </c>
      <c r="F144" s="48">
        <v>0.22</v>
      </c>
      <c r="G144" s="6">
        <v>100</v>
      </c>
      <c r="H144" s="17" t="s">
        <v>173</v>
      </c>
      <c r="I144" s="46">
        <f t="shared" si="12"/>
        <v>22</v>
      </c>
      <c r="J144" s="28"/>
      <c r="K144" s="7">
        <f t="shared" si="13"/>
        <v>0</v>
      </c>
    </row>
    <row r="145" spans="4:11" ht="12.75">
      <c r="D145" s="16">
        <v>265348</v>
      </c>
      <c r="E145" s="19" t="s">
        <v>30</v>
      </c>
      <c r="F145" s="18">
        <v>3.55</v>
      </c>
      <c r="G145" s="6">
        <v>1</v>
      </c>
      <c r="H145" s="17" t="s">
        <v>173</v>
      </c>
      <c r="I145" s="46">
        <f t="shared" si="12"/>
        <v>3.55</v>
      </c>
      <c r="K145" s="7">
        <f t="shared" si="13"/>
        <v>0</v>
      </c>
    </row>
    <row r="146" spans="4:11" ht="12.75">
      <c r="D146" s="16">
        <v>267038</v>
      </c>
      <c r="E146" s="19" t="s">
        <v>31</v>
      </c>
      <c r="F146" s="18">
        <v>1.85</v>
      </c>
      <c r="G146" s="6">
        <v>5</v>
      </c>
      <c r="H146" s="17" t="s">
        <v>38</v>
      </c>
      <c r="I146" s="46">
        <f t="shared" si="12"/>
        <v>9.25</v>
      </c>
      <c r="K146" s="7">
        <f t="shared" si="13"/>
        <v>0</v>
      </c>
    </row>
    <row r="147" spans="4:11" ht="12.75">
      <c r="D147" s="16">
        <v>268044</v>
      </c>
      <c r="E147" s="5" t="s">
        <v>243</v>
      </c>
      <c r="F147" s="18">
        <v>5</v>
      </c>
      <c r="G147" s="6">
        <v>2</v>
      </c>
      <c r="H147" s="17" t="s">
        <v>39</v>
      </c>
      <c r="I147" s="46">
        <f t="shared" si="12"/>
        <v>10</v>
      </c>
      <c r="K147" s="7">
        <f t="shared" si="13"/>
        <v>0</v>
      </c>
    </row>
    <row r="148" spans="4:11" ht="12.75">
      <c r="D148" s="16">
        <v>225085</v>
      </c>
      <c r="E148" s="5" t="s">
        <v>40</v>
      </c>
      <c r="F148" s="18">
        <v>0.25</v>
      </c>
      <c r="G148" s="6">
        <v>100</v>
      </c>
      <c r="H148" s="17" t="s">
        <v>173</v>
      </c>
      <c r="I148" s="46">
        <f t="shared" si="12"/>
        <v>25</v>
      </c>
      <c r="K148" s="7">
        <f t="shared" si="13"/>
        <v>0</v>
      </c>
    </row>
    <row r="149" spans="2:11" ht="15">
      <c r="B149" s="148"/>
      <c r="D149" s="16">
        <v>224046</v>
      </c>
      <c r="E149" s="5" t="s">
        <v>41</v>
      </c>
      <c r="F149" s="18">
        <v>8.5</v>
      </c>
      <c r="G149" s="6">
        <v>10</v>
      </c>
      <c r="H149" s="17" t="s">
        <v>173</v>
      </c>
      <c r="I149" s="46">
        <f t="shared" si="12"/>
        <v>85</v>
      </c>
      <c r="K149" s="7">
        <f t="shared" si="13"/>
        <v>0</v>
      </c>
    </row>
    <row r="150" spans="2:11" ht="15">
      <c r="B150" s="148"/>
      <c r="D150" s="16">
        <v>181457</v>
      </c>
      <c r="E150" s="5" t="s">
        <v>42</v>
      </c>
      <c r="F150" s="18">
        <v>0.5</v>
      </c>
      <c r="G150" s="6">
        <v>100</v>
      </c>
      <c r="H150" s="17" t="s">
        <v>173</v>
      </c>
      <c r="I150" s="46">
        <f t="shared" si="12"/>
        <v>50</v>
      </c>
      <c r="K150" s="7">
        <f t="shared" si="13"/>
        <v>0</v>
      </c>
    </row>
    <row r="151" spans="2:11" ht="15">
      <c r="B151" s="148"/>
      <c r="D151" s="16">
        <v>265256</v>
      </c>
      <c r="E151" s="5" t="s">
        <v>244</v>
      </c>
      <c r="F151" s="18">
        <v>1.95</v>
      </c>
      <c r="G151" s="6">
        <v>2</v>
      </c>
      <c r="H151" s="17" t="s">
        <v>176</v>
      </c>
      <c r="I151" s="46">
        <f t="shared" si="12"/>
        <v>3.9</v>
      </c>
      <c r="K151" s="7">
        <f t="shared" si="13"/>
        <v>0</v>
      </c>
    </row>
    <row r="152" spans="2:11" ht="15">
      <c r="B152" s="148"/>
      <c r="D152" s="16">
        <v>267016</v>
      </c>
      <c r="E152" s="5" t="s">
        <v>245</v>
      </c>
      <c r="F152" s="18">
        <v>1.5</v>
      </c>
      <c r="G152" s="6">
        <v>1</v>
      </c>
      <c r="H152" s="17" t="s">
        <v>43</v>
      </c>
      <c r="I152" s="46">
        <f t="shared" si="12"/>
        <v>1.5</v>
      </c>
      <c r="K152" s="7">
        <f t="shared" si="13"/>
        <v>0</v>
      </c>
    </row>
    <row r="153" spans="2:11" ht="15">
      <c r="B153" s="148"/>
      <c r="D153" s="16">
        <v>264011</v>
      </c>
      <c r="E153" s="5" t="s">
        <v>246</v>
      </c>
      <c r="F153" s="18">
        <v>1.85</v>
      </c>
      <c r="G153" s="6">
        <v>6</v>
      </c>
      <c r="H153" s="17" t="s">
        <v>44</v>
      </c>
      <c r="I153" s="46">
        <f t="shared" si="12"/>
        <v>11.100000000000001</v>
      </c>
      <c r="K153" s="7">
        <f t="shared" si="13"/>
        <v>0</v>
      </c>
    </row>
    <row r="154" spans="2:11" ht="15">
      <c r="B154" s="148"/>
      <c r="D154" s="16">
        <v>264022</v>
      </c>
      <c r="E154" s="5" t="s">
        <v>247</v>
      </c>
      <c r="F154" s="18">
        <v>1.85</v>
      </c>
      <c r="G154" s="6">
        <v>12</v>
      </c>
      <c r="H154" s="17" t="s">
        <v>142</v>
      </c>
      <c r="I154" s="46">
        <f t="shared" si="12"/>
        <v>22.200000000000003</v>
      </c>
      <c r="K154" s="7">
        <f t="shared" si="13"/>
        <v>0</v>
      </c>
    </row>
    <row r="155" spans="2:11" ht="15">
      <c r="B155" s="148"/>
      <c r="D155" s="16">
        <v>245383</v>
      </c>
      <c r="E155" s="5" t="s">
        <v>248</v>
      </c>
      <c r="F155" s="18">
        <v>7.55</v>
      </c>
      <c r="G155" s="6">
        <v>1</v>
      </c>
      <c r="H155" s="17" t="s">
        <v>177</v>
      </c>
      <c r="I155" s="46">
        <f t="shared" si="12"/>
        <v>7.55</v>
      </c>
      <c r="K155" s="7">
        <f t="shared" si="13"/>
        <v>0</v>
      </c>
    </row>
    <row r="156" spans="2:11" ht="15">
      <c r="B156" s="148"/>
      <c r="D156" s="16">
        <v>245394</v>
      </c>
      <c r="E156" s="5" t="s">
        <v>249</v>
      </c>
      <c r="F156" s="18">
        <v>7.55</v>
      </c>
      <c r="G156" s="6">
        <v>1</v>
      </c>
      <c r="H156" s="17" t="s">
        <v>177</v>
      </c>
      <c r="I156" s="46">
        <f t="shared" si="12"/>
        <v>7.55</v>
      </c>
      <c r="K156" s="7">
        <f t="shared" si="13"/>
        <v>0</v>
      </c>
    </row>
    <row r="157" spans="2:11" ht="15">
      <c r="B157" s="148"/>
      <c r="D157" s="16">
        <v>203058</v>
      </c>
      <c r="E157" s="5" t="s">
        <v>45</v>
      </c>
      <c r="F157" s="18">
        <v>1.95</v>
      </c>
      <c r="G157" s="6">
        <v>10</v>
      </c>
      <c r="H157" s="17" t="s">
        <v>173</v>
      </c>
      <c r="I157" s="46">
        <f t="shared" si="12"/>
        <v>19.5</v>
      </c>
      <c r="K157" s="7">
        <f t="shared" si="13"/>
        <v>0</v>
      </c>
    </row>
    <row r="158" spans="2:11" ht="15">
      <c r="B158" s="148"/>
      <c r="D158" s="16">
        <v>203014</v>
      </c>
      <c r="E158" s="5" t="s">
        <v>46</v>
      </c>
      <c r="F158" s="18">
        <v>1.95</v>
      </c>
      <c r="G158" s="6">
        <v>10</v>
      </c>
      <c r="H158" s="17" t="s">
        <v>173</v>
      </c>
      <c r="I158" s="46">
        <f t="shared" si="12"/>
        <v>19.5</v>
      </c>
      <c r="K158" s="7">
        <f t="shared" si="13"/>
        <v>0</v>
      </c>
    </row>
    <row r="159" spans="2:11" ht="15">
      <c r="B159" s="148"/>
      <c r="D159" s="16">
        <v>418311</v>
      </c>
      <c r="E159" s="5" t="s">
        <v>47</v>
      </c>
      <c r="F159" s="18">
        <v>8.25</v>
      </c>
      <c r="G159" s="6">
        <v>1</v>
      </c>
      <c r="H159" s="17" t="s">
        <v>173</v>
      </c>
      <c r="I159" s="46">
        <f t="shared" si="12"/>
        <v>8.25</v>
      </c>
      <c r="K159" s="7">
        <f t="shared" si="13"/>
        <v>0</v>
      </c>
    </row>
    <row r="160" spans="2:11" ht="15">
      <c r="B160" s="148"/>
      <c r="D160" s="16">
        <v>200101</v>
      </c>
      <c r="E160" s="5" t="s">
        <v>48</v>
      </c>
      <c r="F160" s="18">
        <v>24</v>
      </c>
      <c r="G160" s="6">
        <v>2</v>
      </c>
      <c r="H160" s="17" t="s">
        <v>49</v>
      </c>
      <c r="I160" s="46">
        <f t="shared" si="12"/>
        <v>48</v>
      </c>
      <c r="K160" s="7">
        <f t="shared" si="13"/>
        <v>0</v>
      </c>
    </row>
    <row r="161" spans="2:11" ht="15">
      <c r="B161" s="148">
        <v>2</v>
      </c>
      <c r="C161" s="5" t="s">
        <v>200</v>
      </c>
      <c r="D161" s="16">
        <v>204112</v>
      </c>
      <c r="E161" s="5" t="s">
        <v>250</v>
      </c>
      <c r="F161" s="18">
        <v>11.65</v>
      </c>
      <c r="G161" s="6">
        <v>9</v>
      </c>
      <c r="H161" s="17" t="s">
        <v>173</v>
      </c>
      <c r="K161" s="7">
        <f t="shared" si="13"/>
        <v>0</v>
      </c>
    </row>
    <row r="162" spans="2:11" s="21" customFormat="1" ht="15">
      <c r="B162" s="121"/>
      <c r="D162" s="55"/>
      <c r="F162" s="115"/>
      <c r="G162" s="31"/>
      <c r="H162" s="118"/>
      <c r="I162" s="56">
        <f>SUM(I140:I160)</f>
        <v>836.8499999999999</v>
      </c>
      <c r="J162" s="6"/>
      <c r="K162" s="44">
        <f>SUM(K140:K161)</f>
        <v>0</v>
      </c>
    </row>
    <row r="163" spans="1:11" ht="15">
      <c r="A163" s="5"/>
      <c r="B163" s="148"/>
      <c r="C163" s="9"/>
      <c r="D163" s="70"/>
      <c r="E163" s="71"/>
      <c r="F163" s="69"/>
      <c r="G163" s="68"/>
      <c r="H163" s="140"/>
      <c r="I163" s="66"/>
      <c r="J163" s="68"/>
      <c r="K163" s="73"/>
    </row>
    <row r="164" spans="1:11" s="104" customFormat="1" ht="15">
      <c r="A164" s="8" t="s">
        <v>50</v>
      </c>
      <c r="B164" s="149">
        <v>1</v>
      </c>
      <c r="C164" s="141" t="s">
        <v>29</v>
      </c>
      <c r="D164" s="78">
        <v>715005</v>
      </c>
      <c r="E164" s="38" t="s">
        <v>262</v>
      </c>
      <c r="F164" s="151">
        <v>1.03</v>
      </c>
      <c r="G164" s="68">
        <v>50</v>
      </c>
      <c r="H164" s="140" t="s">
        <v>173</v>
      </c>
      <c r="I164" s="46">
        <f aca="true" t="shared" si="14" ref="I164:I173">F164*G164</f>
        <v>51.5</v>
      </c>
      <c r="J164" s="68"/>
      <c r="K164" s="7">
        <f aca="true" t="shared" si="15" ref="K164:K180">F164*J164</f>
        <v>0</v>
      </c>
    </row>
    <row r="165" spans="1:11" s="149" customFormat="1" ht="15">
      <c r="A165" s="8" t="s">
        <v>51</v>
      </c>
      <c r="C165" s="109" t="s">
        <v>52</v>
      </c>
      <c r="D165" s="78">
        <v>683500</v>
      </c>
      <c r="E165" s="38" t="s">
        <v>263</v>
      </c>
      <c r="F165" s="151">
        <v>2.2</v>
      </c>
      <c r="G165" s="68">
        <v>10</v>
      </c>
      <c r="H165" s="140" t="s">
        <v>53</v>
      </c>
      <c r="I165" s="46">
        <f t="shared" si="14"/>
        <v>22</v>
      </c>
      <c r="J165" s="68"/>
      <c r="K165" s="7">
        <f t="shared" si="15"/>
        <v>0</v>
      </c>
    </row>
    <row r="166" spans="1:11" s="148" customFormat="1" ht="15">
      <c r="A166" s="150"/>
      <c r="C166" s="9" t="s">
        <v>54</v>
      </c>
      <c r="D166" s="78">
        <v>876078</v>
      </c>
      <c r="E166" s="71" t="s">
        <v>55</v>
      </c>
      <c r="F166" s="151">
        <v>1.15</v>
      </c>
      <c r="G166" s="68">
        <v>10</v>
      </c>
      <c r="H166" s="140" t="s">
        <v>173</v>
      </c>
      <c r="I166" s="46">
        <f t="shared" si="14"/>
        <v>11.5</v>
      </c>
      <c r="J166" s="68"/>
      <c r="K166" s="7">
        <f t="shared" si="15"/>
        <v>0</v>
      </c>
    </row>
    <row r="167" spans="1:11" s="148" customFormat="1" ht="15">
      <c r="A167" s="150"/>
      <c r="C167" s="9"/>
      <c r="D167" s="78">
        <v>280093</v>
      </c>
      <c r="E167" s="71" t="s">
        <v>56</v>
      </c>
      <c r="F167" s="151">
        <v>5.95</v>
      </c>
      <c r="G167" s="68">
        <v>1</v>
      </c>
      <c r="H167" s="140" t="s">
        <v>142</v>
      </c>
      <c r="I167" s="46">
        <f t="shared" si="14"/>
        <v>5.95</v>
      </c>
      <c r="J167" s="68"/>
      <c r="K167" s="7">
        <f t="shared" si="15"/>
        <v>0</v>
      </c>
    </row>
    <row r="168" spans="1:11" s="149" customFormat="1" ht="15">
      <c r="A168" s="150"/>
      <c r="C168" s="109"/>
      <c r="D168" s="65">
        <v>727168</v>
      </c>
      <c r="E168" s="164" t="s">
        <v>264</v>
      </c>
      <c r="F168" s="66">
        <v>0.64</v>
      </c>
      <c r="G168" s="67">
        <v>100</v>
      </c>
      <c r="H168" s="165" t="s">
        <v>176</v>
      </c>
      <c r="I168" s="46">
        <f t="shared" si="14"/>
        <v>64</v>
      </c>
      <c r="J168" s="68"/>
      <c r="K168" s="7">
        <f t="shared" si="15"/>
        <v>0</v>
      </c>
    </row>
    <row r="169" spans="1:11" s="148" customFormat="1" ht="15">
      <c r="A169" s="150"/>
      <c r="C169" s="9"/>
      <c r="D169" s="70">
        <v>537259</v>
      </c>
      <c r="E169" s="71" t="s">
        <v>251</v>
      </c>
      <c r="F169" s="69">
        <v>1.2</v>
      </c>
      <c r="G169" s="68">
        <v>1</v>
      </c>
      <c r="H169" s="140" t="s">
        <v>57</v>
      </c>
      <c r="I169" s="46">
        <f t="shared" si="14"/>
        <v>1.2</v>
      </c>
      <c r="J169" s="68"/>
      <c r="K169" s="7">
        <f t="shared" si="15"/>
        <v>0</v>
      </c>
    </row>
    <row r="170" spans="1:11" s="148" customFormat="1" ht="15">
      <c r="A170" s="150"/>
      <c r="C170" s="9"/>
      <c r="D170" s="70">
        <v>538728</v>
      </c>
      <c r="E170" s="71" t="s">
        <v>58</v>
      </c>
      <c r="F170" s="69">
        <v>1.55</v>
      </c>
      <c r="G170" s="68">
        <v>1</v>
      </c>
      <c r="H170" s="140" t="s">
        <v>59</v>
      </c>
      <c r="I170" s="46">
        <f t="shared" si="14"/>
        <v>1.55</v>
      </c>
      <c r="J170" s="68"/>
      <c r="K170" s="7">
        <f t="shared" si="15"/>
        <v>0</v>
      </c>
    </row>
    <row r="171" spans="1:11" s="148" customFormat="1" ht="15">
      <c r="A171" s="150"/>
      <c r="C171" s="9"/>
      <c r="D171" s="70">
        <v>264033</v>
      </c>
      <c r="E171" s="71" t="s">
        <v>60</v>
      </c>
      <c r="F171" s="69">
        <v>1.85</v>
      </c>
      <c r="G171" s="68">
        <v>1</v>
      </c>
      <c r="H171" s="140" t="s">
        <v>173</v>
      </c>
      <c r="I171" s="46">
        <f t="shared" si="14"/>
        <v>1.85</v>
      </c>
      <c r="J171" s="68"/>
      <c r="K171" s="7">
        <f t="shared" si="15"/>
        <v>0</v>
      </c>
    </row>
    <row r="172" spans="1:11" s="148" customFormat="1" ht="15">
      <c r="A172" s="150"/>
      <c r="C172" s="9"/>
      <c r="D172" s="70">
        <v>265094</v>
      </c>
      <c r="E172" s="71" t="s">
        <v>61</v>
      </c>
      <c r="F172" s="69">
        <v>1.95</v>
      </c>
      <c r="G172" s="68">
        <v>3</v>
      </c>
      <c r="H172" s="140" t="s">
        <v>62</v>
      </c>
      <c r="I172" s="46">
        <f t="shared" si="14"/>
        <v>5.85</v>
      </c>
      <c r="J172" s="68"/>
      <c r="K172" s="7">
        <f t="shared" si="15"/>
        <v>0</v>
      </c>
    </row>
    <row r="173" spans="1:11" s="148" customFormat="1" ht="15">
      <c r="A173" s="150"/>
      <c r="C173" s="9"/>
      <c r="D173" s="70">
        <v>267016</v>
      </c>
      <c r="E173" s="71" t="s">
        <v>63</v>
      </c>
      <c r="F173" s="69">
        <v>1.5</v>
      </c>
      <c r="G173" s="68">
        <v>3</v>
      </c>
      <c r="H173" s="140" t="s">
        <v>62</v>
      </c>
      <c r="I173" s="46">
        <f t="shared" si="14"/>
        <v>4.5</v>
      </c>
      <c r="J173" s="68"/>
      <c r="K173" s="7">
        <f t="shared" si="15"/>
        <v>0</v>
      </c>
    </row>
    <row r="174" spans="1:11" s="148" customFormat="1" ht="15">
      <c r="A174" s="150"/>
      <c r="C174" s="9"/>
      <c r="D174" s="70"/>
      <c r="E174" s="71"/>
      <c r="F174" s="69"/>
      <c r="G174" s="68"/>
      <c r="H174" s="140"/>
      <c r="I174" s="74">
        <f>SUM(I164:I173)</f>
        <v>169.89999999999998</v>
      </c>
      <c r="J174" s="68"/>
      <c r="K174" s="74">
        <f>SUM(K164:K173)</f>
        <v>0</v>
      </c>
    </row>
    <row r="175" spans="1:11" s="148" customFormat="1" ht="15">
      <c r="A175" s="150"/>
      <c r="C175" s="9"/>
      <c r="D175" s="70"/>
      <c r="E175" s="71"/>
      <c r="F175" s="69"/>
      <c r="G175" s="68"/>
      <c r="H175" s="140"/>
      <c r="I175" s="66"/>
      <c r="J175" s="68"/>
      <c r="K175" s="7"/>
    </row>
    <row r="176" spans="1:11" s="148" customFormat="1" ht="15">
      <c r="A176" s="150"/>
      <c r="B176" s="152">
        <v>2</v>
      </c>
      <c r="C176" s="103" t="s">
        <v>64</v>
      </c>
      <c r="D176" s="153">
        <v>106762</v>
      </c>
      <c r="E176" s="154" t="s">
        <v>65</v>
      </c>
      <c r="F176" s="155">
        <v>1.1</v>
      </c>
      <c r="G176" s="156">
        <v>100</v>
      </c>
      <c r="H176" s="157" t="s">
        <v>174</v>
      </c>
      <c r="I176" s="45">
        <f>F176*G176</f>
        <v>110.00000000000001</v>
      </c>
      <c r="J176" s="156"/>
      <c r="K176" s="158">
        <f t="shared" si="15"/>
        <v>0</v>
      </c>
    </row>
    <row r="177" spans="1:11" s="148" customFormat="1" ht="15">
      <c r="A177" s="150"/>
      <c r="C177" s="77" t="s">
        <v>175</v>
      </c>
      <c r="D177" s="70"/>
      <c r="E177" s="71"/>
      <c r="F177" s="69"/>
      <c r="G177" s="68"/>
      <c r="H177" s="140"/>
      <c r="I177" s="66"/>
      <c r="J177" s="68"/>
      <c r="K177" s="7"/>
    </row>
    <row r="178" spans="1:11" s="148" customFormat="1" ht="15">
      <c r="A178" s="150"/>
      <c r="B178" s="9"/>
      <c r="C178" s="77" t="s">
        <v>172</v>
      </c>
      <c r="D178" s="70">
        <v>628710</v>
      </c>
      <c r="E178" s="71" t="s">
        <v>70</v>
      </c>
      <c r="F178" s="69">
        <v>0.4</v>
      </c>
      <c r="G178" s="68">
        <v>50</v>
      </c>
      <c r="H178" s="140" t="s">
        <v>69</v>
      </c>
      <c r="I178" s="46">
        <f>F178*G178</f>
        <v>20</v>
      </c>
      <c r="J178" s="68"/>
      <c r="K178" s="7">
        <f t="shared" si="15"/>
        <v>0</v>
      </c>
    </row>
    <row r="179" spans="1:11" s="148" customFormat="1" ht="15">
      <c r="A179" s="150"/>
      <c r="B179" s="9"/>
      <c r="C179" s="141"/>
      <c r="D179" s="70">
        <v>634212</v>
      </c>
      <c r="E179" s="71" t="s">
        <v>67</v>
      </c>
      <c r="F179" s="69">
        <v>0.35</v>
      </c>
      <c r="G179" s="68">
        <v>100</v>
      </c>
      <c r="H179" s="140" t="s">
        <v>66</v>
      </c>
      <c r="I179" s="46">
        <f>F179*G179</f>
        <v>35</v>
      </c>
      <c r="J179" s="68"/>
      <c r="K179" s="7">
        <f t="shared" si="15"/>
        <v>0</v>
      </c>
    </row>
    <row r="180" spans="1:11" s="148" customFormat="1" ht="15">
      <c r="A180" s="150"/>
      <c r="B180" s="9"/>
      <c r="C180" s="141"/>
      <c r="D180" s="70">
        <v>635217</v>
      </c>
      <c r="E180" s="71" t="s">
        <v>32</v>
      </c>
      <c r="F180" s="69">
        <v>0.45</v>
      </c>
      <c r="G180" s="68">
        <v>100</v>
      </c>
      <c r="H180" s="140" t="s">
        <v>68</v>
      </c>
      <c r="I180" s="46">
        <f>F180*G180</f>
        <v>45</v>
      </c>
      <c r="J180" s="68"/>
      <c r="K180" s="7">
        <f t="shared" si="15"/>
        <v>0</v>
      </c>
    </row>
    <row r="181" spans="1:11" s="121" customFormat="1" ht="15">
      <c r="A181" s="123"/>
      <c r="B181" s="63"/>
      <c r="C181" s="112"/>
      <c r="D181" s="82"/>
      <c r="E181" s="81"/>
      <c r="F181" s="110"/>
      <c r="G181" s="80"/>
      <c r="H181" s="111"/>
      <c r="I181" s="74">
        <f>SUM(I178:I180)</f>
        <v>100</v>
      </c>
      <c r="J181" s="68"/>
      <c r="K181" s="74">
        <f>SUM(K178:K180)</f>
        <v>0</v>
      </c>
    </row>
    <row r="182" spans="1:11" s="148" customFormat="1" ht="15">
      <c r="A182" s="150"/>
      <c r="B182" s="9"/>
      <c r="C182" s="141"/>
      <c r="D182" s="70"/>
      <c r="E182" s="71"/>
      <c r="F182" s="69"/>
      <c r="G182" s="68"/>
      <c r="H182" s="140"/>
      <c r="I182" s="18"/>
      <c r="J182" s="68"/>
      <c r="K182" s="74"/>
    </row>
    <row r="183" spans="1:11" s="148" customFormat="1" ht="15">
      <c r="A183" s="150"/>
      <c r="B183" s="9"/>
      <c r="C183" s="5" t="s">
        <v>81</v>
      </c>
      <c r="D183" s="5"/>
      <c r="E183" s="5"/>
      <c r="F183" s="7"/>
      <c r="G183" s="5"/>
      <c r="H183" s="5"/>
      <c r="I183" s="7"/>
      <c r="J183" s="6"/>
      <c r="K183" s="5"/>
    </row>
    <row r="184" spans="1:11" s="148" customFormat="1" ht="15">
      <c r="A184" s="150"/>
      <c r="B184" s="9"/>
      <c r="C184" s="5"/>
      <c r="D184" s="16">
        <v>332077</v>
      </c>
      <c r="E184" s="5" t="s">
        <v>82</v>
      </c>
      <c r="F184" s="7">
        <v>4.85</v>
      </c>
      <c r="G184" s="5"/>
      <c r="H184" s="5"/>
      <c r="I184" s="7"/>
      <c r="J184" s="6"/>
      <c r="K184" s="18">
        <f aca="true" t="shared" si="16" ref="K184:K201">F184*J184</f>
        <v>0</v>
      </c>
    </row>
    <row r="185" spans="1:11" s="148" customFormat="1" ht="15">
      <c r="A185" s="8"/>
      <c r="B185" s="9"/>
      <c r="C185" s="5"/>
      <c r="D185" s="16">
        <v>303013</v>
      </c>
      <c r="E185" s="5" t="s">
        <v>83</v>
      </c>
      <c r="F185" s="7">
        <v>10.35</v>
      </c>
      <c r="G185" s="5"/>
      <c r="H185" s="5"/>
      <c r="I185" s="7"/>
      <c r="J185" s="6"/>
      <c r="K185" s="18">
        <f t="shared" si="16"/>
        <v>0</v>
      </c>
    </row>
    <row r="186" spans="1:11" s="148" customFormat="1" ht="15">
      <c r="A186" s="8"/>
      <c r="B186" s="9"/>
      <c r="C186" s="5"/>
      <c r="D186" s="16">
        <v>301678</v>
      </c>
      <c r="E186" s="5" t="s">
        <v>84</v>
      </c>
      <c r="F186" s="7">
        <v>2.95</v>
      </c>
      <c r="G186" s="5"/>
      <c r="H186" s="5"/>
      <c r="I186" s="7"/>
      <c r="J186" s="6"/>
      <c r="K186" s="18">
        <f t="shared" si="16"/>
        <v>0</v>
      </c>
    </row>
    <row r="187" spans="1:11" s="148" customFormat="1" ht="15">
      <c r="A187" s="8"/>
      <c r="B187" s="9"/>
      <c r="C187" s="5"/>
      <c r="D187" s="16">
        <v>302881</v>
      </c>
      <c r="E187" s="5" t="s">
        <v>85</v>
      </c>
      <c r="F187" s="7">
        <v>5.1</v>
      </c>
      <c r="G187" s="5"/>
      <c r="H187" s="5"/>
      <c r="I187" s="7"/>
      <c r="J187" s="6"/>
      <c r="K187" s="18">
        <f t="shared" si="16"/>
        <v>0</v>
      </c>
    </row>
    <row r="188" spans="1:11" s="148" customFormat="1" ht="15">
      <c r="A188" s="64"/>
      <c r="B188" s="9"/>
      <c r="C188" s="5"/>
      <c r="D188" s="16">
        <v>302939</v>
      </c>
      <c r="E188" s="5" t="s">
        <v>86</v>
      </c>
      <c r="F188" s="7">
        <v>6.15</v>
      </c>
      <c r="G188" s="5"/>
      <c r="H188" s="5"/>
      <c r="I188" s="7"/>
      <c r="J188" s="6"/>
      <c r="K188" s="18">
        <f t="shared" si="16"/>
        <v>0</v>
      </c>
    </row>
    <row r="189" spans="1:11" s="148" customFormat="1" ht="15">
      <c r="A189" s="8"/>
      <c r="B189" s="9"/>
      <c r="C189" s="5"/>
      <c r="D189" s="16">
        <v>302652</v>
      </c>
      <c r="E189" s="5" t="s">
        <v>87</v>
      </c>
      <c r="F189" s="7">
        <v>1.3</v>
      </c>
      <c r="G189" s="5"/>
      <c r="H189" s="5"/>
      <c r="I189" s="7"/>
      <c r="J189" s="6"/>
      <c r="K189" s="18">
        <f t="shared" si="16"/>
        <v>0</v>
      </c>
    </row>
    <row r="190" spans="1:11" s="148" customFormat="1" ht="15">
      <c r="A190" s="8"/>
      <c r="B190" s="9"/>
      <c r="C190" s="5"/>
      <c r="D190" s="16">
        <v>302412</v>
      </c>
      <c r="E190" s="5" t="s">
        <v>88</v>
      </c>
      <c r="F190" s="7">
        <v>0.55</v>
      </c>
      <c r="G190" s="5"/>
      <c r="H190" s="5"/>
      <c r="I190" s="7"/>
      <c r="J190" s="6"/>
      <c r="K190" s="18">
        <f t="shared" si="16"/>
        <v>0</v>
      </c>
    </row>
    <row r="191" spans="1:11" s="148" customFormat="1" ht="15">
      <c r="A191" s="8"/>
      <c r="B191" s="9"/>
      <c r="C191" s="5"/>
      <c r="D191" s="16">
        <v>302269</v>
      </c>
      <c r="E191" s="5" t="s">
        <v>89</v>
      </c>
      <c r="F191" s="7">
        <v>6.75</v>
      </c>
      <c r="G191" s="5"/>
      <c r="H191" s="5"/>
      <c r="I191" s="7"/>
      <c r="J191" s="6"/>
      <c r="K191" s="18">
        <f t="shared" si="16"/>
        <v>0</v>
      </c>
    </row>
    <row r="192" spans="2:11" s="19" customFormat="1" ht="12.75">
      <c r="B192" s="77"/>
      <c r="D192" s="20">
        <v>484718</v>
      </c>
      <c r="E192" s="19" t="s">
        <v>269</v>
      </c>
      <c r="F192" s="166">
        <v>1</v>
      </c>
      <c r="I192" s="166"/>
      <c r="J192" s="22"/>
      <c r="K192" s="48">
        <f t="shared" si="16"/>
        <v>0</v>
      </c>
    </row>
    <row r="193" spans="4:11" ht="12.75">
      <c r="D193" s="16">
        <v>300641</v>
      </c>
      <c r="E193" s="5" t="s">
        <v>90</v>
      </c>
      <c r="F193" s="7">
        <v>22.95</v>
      </c>
      <c r="G193" s="5"/>
      <c r="H193" s="5"/>
      <c r="I193" s="7"/>
      <c r="K193" s="18">
        <f t="shared" si="16"/>
        <v>0</v>
      </c>
    </row>
    <row r="194" spans="4:11" ht="12.75">
      <c r="D194" s="16">
        <v>401840</v>
      </c>
      <c r="E194" s="5" t="s">
        <v>91</v>
      </c>
      <c r="F194" s="7">
        <v>20.65</v>
      </c>
      <c r="G194" s="5"/>
      <c r="H194" s="5"/>
      <c r="I194" s="7"/>
      <c r="K194" s="18">
        <f t="shared" si="16"/>
        <v>0</v>
      </c>
    </row>
    <row r="195" spans="4:11" ht="12.75">
      <c r="D195" s="16">
        <v>403012</v>
      </c>
      <c r="E195" s="5" t="s">
        <v>0</v>
      </c>
      <c r="F195" s="7">
        <v>25.8</v>
      </c>
      <c r="G195" s="5"/>
      <c r="H195" s="5"/>
      <c r="I195" s="7"/>
      <c r="K195" s="18">
        <f t="shared" si="16"/>
        <v>0</v>
      </c>
    </row>
    <row r="196" spans="4:11" ht="12.75">
      <c r="D196" s="16">
        <v>994477</v>
      </c>
      <c r="E196" s="5" t="s">
        <v>1</v>
      </c>
      <c r="F196" s="7">
        <v>23.5</v>
      </c>
      <c r="G196" s="5"/>
      <c r="H196" s="5"/>
      <c r="I196" s="7"/>
      <c r="K196" s="18">
        <f t="shared" si="16"/>
        <v>0</v>
      </c>
    </row>
    <row r="197" spans="4:11" ht="12.75">
      <c r="D197" s="16">
        <v>317135</v>
      </c>
      <c r="E197" s="5" t="s">
        <v>2</v>
      </c>
      <c r="F197" s="7">
        <v>32</v>
      </c>
      <c r="G197" s="5"/>
      <c r="H197" s="5"/>
      <c r="I197" s="7"/>
      <c r="K197" s="18">
        <f t="shared" si="16"/>
        <v>0</v>
      </c>
    </row>
    <row r="198" spans="4:11" ht="12.75">
      <c r="D198" s="16">
        <v>603013</v>
      </c>
      <c r="E198" s="5" t="s">
        <v>3</v>
      </c>
      <c r="F198" s="7">
        <v>5.85</v>
      </c>
      <c r="G198" s="5"/>
      <c r="H198" s="5"/>
      <c r="I198" s="7"/>
      <c r="K198" s="18">
        <f t="shared" si="16"/>
        <v>0</v>
      </c>
    </row>
    <row r="199" spans="4:11" ht="12.75">
      <c r="D199" s="16">
        <v>331014</v>
      </c>
      <c r="E199" s="5" t="s">
        <v>4</v>
      </c>
      <c r="F199" s="7">
        <v>0.65</v>
      </c>
      <c r="G199" s="5"/>
      <c r="H199" s="5"/>
      <c r="I199" s="7"/>
      <c r="K199" s="18">
        <f t="shared" si="16"/>
        <v>0</v>
      </c>
    </row>
    <row r="200" spans="4:11" ht="12.75">
      <c r="D200" s="16">
        <v>304713</v>
      </c>
      <c r="E200" s="5" t="s">
        <v>5</v>
      </c>
      <c r="F200" s="7">
        <v>0.55</v>
      </c>
      <c r="G200" s="5"/>
      <c r="H200" s="5"/>
      <c r="I200" s="7"/>
      <c r="K200" s="18">
        <f t="shared" si="16"/>
        <v>0</v>
      </c>
    </row>
    <row r="201" spans="4:11" ht="12.75">
      <c r="D201" s="16">
        <v>351203</v>
      </c>
      <c r="E201" s="5" t="s">
        <v>6</v>
      </c>
      <c r="F201" s="7">
        <v>12.75</v>
      </c>
      <c r="G201" s="5"/>
      <c r="H201" s="5"/>
      <c r="I201" s="7"/>
      <c r="K201" s="18">
        <f t="shared" si="16"/>
        <v>0</v>
      </c>
    </row>
    <row r="202" spans="4:11" ht="12.75">
      <c r="D202" s="159"/>
      <c r="E202" s="5"/>
      <c r="F202" s="7"/>
      <c r="G202" s="5"/>
      <c r="H202" s="5"/>
      <c r="I202" s="7"/>
      <c r="K202" s="44">
        <f>SUM(K184:K201)</f>
        <v>0</v>
      </c>
    </row>
    <row r="203" spans="4:11" ht="12.75">
      <c r="D203" s="159"/>
      <c r="E203" s="5"/>
      <c r="F203" s="7"/>
      <c r="G203" s="5"/>
      <c r="H203" s="5"/>
      <c r="I203" s="7"/>
      <c r="K203" s="44"/>
    </row>
    <row r="204" spans="3:11" ht="12.75">
      <c r="C204" s="2"/>
      <c r="D204" s="169"/>
      <c r="E204" s="170" t="s">
        <v>212</v>
      </c>
      <c r="F204" s="171"/>
      <c r="G204" s="2"/>
      <c r="H204" s="2"/>
      <c r="I204" s="171"/>
      <c r="J204" s="172"/>
      <c r="K204" s="173">
        <f>SUM(K202,K181,K176,K174,K162,K138,K132,K115,K113,K97,K81,K72,K65,K45,K26,K24,K19)</f>
        <v>0</v>
      </c>
    </row>
    <row r="205" spans="2:11" ht="12.75">
      <c r="B205" s="9" t="s">
        <v>271</v>
      </c>
      <c r="D205" s="5"/>
      <c r="E205" s="5"/>
      <c r="F205" s="7"/>
      <c r="G205" s="5"/>
      <c r="H205" s="5"/>
      <c r="I205" s="7"/>
      <c r="K205" s="57"/>
    </row>
    <row r="206" spans="1:11" ht="18">
      <c r="A206" s="160" t="s">
        <v>7</v>
      </c>
      <c r="B206" s="160" t="s">
        <v>272</v>
      </c>
      <c r="C206" s="19" t="s">
        <v>191</v>
      </c>
      <c r="D206" s="5"/>
      <c r="E206" s="5"/>
      <c r="F206" s="7"/>
      <c r="G206" s="5"/>
      <c r="H206" s="5"/>
      <c r="I206" s="7"/>
      <c r="K206" s="5"/>
    </row>
    <row r="207" spans="1:11" ht="18">
      <c r="A207" s="161" t="s">
        <v>8</v>
      </c>
      <c r="B207" s="161" t="s">
        <v>273</v>
      </c>
      <c r="C207" s="19" t="s">
        <v>192</v>
      </c>
      <c r="D207" s="5"/>
      <c r="E207" s="5"/>
      <c r="F207" s="7"/>
      <c r="G207" s="5"/>
      <c r="H207" s="5"/>
      <c r="I207" s="7"/>
      <c r="K207" s="5"/>
    </row>
    <row r="208" spans="1:11" ht="15">
      <c r="A208" s="162"/>
      <c r="B208" s="162"/>
      <c r="C208" s="5" t="s">
        <v>208</v>
      </c>
      <c r="D208" s="5"/>
      <c r="E208" s="5"/>
      <c r="F208" s="7"/>
      <c r="G208" s="5"/>
      <c r="H208" s="5"/>
      <c r="I208" s="7"/>
      <c r="K208" s="5"/>
    </row>
    <row r="209" spans="4:11" ht="12.75">
      <c r="D209" s="5"/>
      <c r="E209" s="5"/>
      <c r="F209" s="7"/>
      <c r="G209" s="5"/>
      <c r="H209" s="5"/>
      <c r="I209" s="7"/>
      <c r="K209" s="5"/>
    </row>
    <row r="211" spans="3:5" ht="12.75">
      <c r="C211" s="5" t="s">
        <v>209</v>
      </c>
      <c r="D211" s="5"/>
      <c r="E211" s="5"/>
    </row>
    <row r="212" spans="1:11" s="21" customFormat="1" ht="12.75">
      <c r="A212" s="62"/>
      <c r="B212" s="63"/>
      <c r="C212" s="63"/>
      <c r="D212" s="82"/>
      <c r="E212" s="81"/>
      <c r="F212" s="110"/>
      <c r="G212" s="80"/>
      <c r="H212" s="111"/>
      <c r="I212" s="110"/>
      <c r="J212" s="80"/>
      <c r="K212" s="80"/>
    </row>
    <row r="213" spans="1:11" s="21" customFormat="1" ht="12.75">
      <c r="A213" s="62"/>
      <c r="B213" s="63"/>
      <c r="C213" s="63"/>
      <c r="D213" s="80"/>
      <c r="E213" s="81"/>
      <c r="F213" s="126"/>
      <c r="G213" s="80"/>
      <c r="H213" s="80"/>
      <c r="I213" s="110"/>
      <c r="J213" s="80"/>
      <c r="K213" s="80"/>
    </row>
    <row r="214" spans="1:11" s="21" customFormat="1" ht="12.75">
      <c r="A214" s="62"/>
      <c r="B214" s="63"/>
      <c r="C214" s="63"/>
      <c r="D214" s="80"/>
      <c r="E214" s="81"/>
      <c r="F214" s="110"/>
      <c r="G214" s="80"/>
      <c r="H214" s="80"/>
      <c r="I214" s="113"/>
      <c r="J214" s="80"/>
      <c r="K214" s="114"/>
    </row>
    <row r="215" spans="1:11" s="21" customFormat="1" ht="12.75">
      <c r="A215" s="62"/>
      <c r="B215" s="63"/>
      <c r="C215" s="63"/>
      <c r="D215" s="80"/>
      <c r="E215" s="81"/>
      <c r="F215" s="110"/>
      <c r="G215" s="80"/>
      <c r="H215" s="80"/>
      <c r="I215" s="110"/>
      <c r="J215" s="80"/>
      <c r="K215" s="80"/>
    </row>
    <row r="216" spans="1:11" s="21" customFormat="1" ht="12.75">
      <c r="A216" s="62"/>
      <c r="B216" s="63"/>
      <c r="C216" s="63"/>
      <c r="D216" s="82"/>
      <c r="E216" s="81"/>
      <c r="F216" s="110"/>
      <c r="G216" s="80"/>
      <c r="H216" s="80"/>
      <c r="I216" s="98"/>
      <c r="J216" s="80"/>
      <c r="K216" s="110"/>
    </row>
    <row r="217" spans="1:11" s="21" customFormat="1" ht="12.75">
      <c r="A217" s="62"/>
      <c r="B217" s="63"/>
      <c r="C217" s="63"/>
      <c r="D217" s="80"/>
      <c r="E217" s="81"/>
      <c r="F217" s="110"/>
      <c r="G217" s="80"/>
      <c r="H217" s="80"/>
      <c r="I217" s="110"/>
      <c r="J217" s="80"/>
      <c r="K217" s="80"/>
    </row>
    <row r="218" spans="1:11" s="21" customFormat="1" ht="12.75">
      <c r="A218" s="62"/>
      <c r="B218" s="63"/>
      <c r="C218" s="63"/>
      <c r="D218" s="82"/>
      <c r="E218" s="81"/>
      <c r="F218" s="110"/>
      <c r="G218" s="80"/>
      <c r="H218" s="111"/>
      <c r="I218" s="98"/>
      <c r="J218" s="80"/>
      <c r="K218" s="99"/>
    </row>
    <row r="219" spans="1:11" s="21" customFormat="1" ht="12.75">
      <c r="A219" s="62"/>
      <c r="B219" s="63"/>
      <c r="C219" s="63"/>
      <c r="D219" s="82"/>
      <c r="E219" s="81"/>
      <c r="F219" s="110"/>
      <c r="G219" s="80"/>
      <c r="H219" s="111"/>
      <c r="I219" s="98"/>
      <c r="J219" s="80"/>
      <c r="K219" s="99"/>
    </row>
    <row r="220" spans="1:11" s="21" customFormat="1" ht="12.75">
      <c r="A220" s="62"/>
      <c r="B220" s="63"/>
      <c r="C220" s="63"/>
      <c r="D220" s="82"/>
      <c r="E220" s="81"/>
      <c r="F220" s="110"/>
      <c r="G220" s="80"/>
      <c r="H220" s="111"/>
      <c r="I220" s="98"/>
      <c r="J220" s="80"/>
      <c r="K220" s="99"/>
    </row>
    <row r="221" spans="1:11" s="21" customFormat="1" ht="12.75">
      <c r="A221" s="62"/>
      <c r="B221" s="63"/>
      <c r="C221" s="63"/>
      <c r="D221" s="82"/>
      <c r="E221" s="81"/>
      <c r="F221" s="110"/>
      <c r="G221" s="80"/>
      <c r="H221" s="111"/>
      <c r="I221" s="98"/>
      <c r="J221" s="80"/>
      <c r="K221" s="99"/>
    </row>
    <row r="222" spans="1:11" s="21" customFormat="1" ht="12.75">
      <c r="A222" s="62"/>
      <c r="B222" s="63"/>
      <c r="C222" s="63"/>
      <c r="D222" s="82"/>
      <c r="E222" s="81"/>
      <c r="F222" s="110"/>
      <c r="G222" s="80"/>
      <c r="H222" s="111"/>
      <c r="I222" s="98"/>
      <c r="J222" s="80"/>
      <c r="K222" s="99"/>
    </row>
    <row r="223" spans="1:11" s="21" customFormat="1" ht="12.75">
      <c r="A223" s="62"/>
      <c r="B223" s="63"/>
      <c r="C223" s="63"/>
      <c r="D223" s="82"/>
      <c r="E223" s="81"/>
      <c r="F223" s="110"/>
      <c r="G223" s="80"/>
      <c r="H223" s="111"/>
      <c r="I223" s="98"/>
      <c r="J223" s="80"/>
      <c r="K223" s="99"/>
    </row>
    <row r="224" spans="1:11" s="21" customFormat="1" ht="12.75">
      <c r="A224" s="62"/>
      <c r="B224" s="63"/>
      <c r="C224" s="63"/>
      <c r="D224" s="82"/>
      <c r="E224" s="81"/>
      <c r="F224" s="110"/>
      <c r="G224" s="80"/>
      <c r="H224" s="111"/>
      <c r="I224" s="98"/>
      <c r="J224" s="80"/>
      <c r="K224" s="99"/>
    </row>
    <row r="225" spans="1:11" s="21" customFormat="1" ht="12.75">
      <c r="A225" s="62"/>
      <c r="B225" s="63"/>
      <c r="C225" s="63"/>
      <c r="D225" s="82"/>
      <c r="E225" s="81"/>
      <c r="F225" s="110"/>
      <c r="G225" s="80"/>
      <c r="H225" s="111"/>
      <c r="I225" s="98"/>
      <c r="J225" s="80"/>
      <c r="K225" s="99"/>
    </row>
    <row r="226" spans="1:11" s="21" customFormat="1" ht="12.75">
      <c r="A226" s="62"/>
      <c r="B226" s="63"/>
      <c r="C226" s="63"/>
      <c r="D226" s="82"/>
      <c r="E226" s="81"/>
      <c r="F226" s="110"/>
      <c r="G226" s="80"/>
      <c r="H226" s="111"/>
      <c r="I226" s="98"/>
      <c r="J226" s="80"/>
      <c r="K226" s="99"/>
    </row>
    <row r="227" spans="1:11" s="21" customFormat="1" ht="12.75">
      <c r="A227" s="62"/>
      <c r="B227" s="63"/>
      <c r="C227" s="63"/>
      <c r="D227" s="82"/>
      <c r="E227" s="127"/>
      <c r="F227" s="80"/>
      <c r="G227" s="80"/>
      <c r="H227" s="111"/>
      <c r="I227" s="113"/>
      <c r="J227" s="80"/>
      <c r="K227" s="114"/>
    </row>
    <row r="228" spans="1:11" s="21" customFormat="1" ht="12.75">
      <c r="A228" s="62"/>
      <c r="B228" s="63"/>
      <c r="C228" s="63"/>
      <c r="D228" s="80"/>
      <c r="E228" s="81"/>
      <c r="F228" s="110"/>
      <c r="G228" s="80"/>
      <c r="H228" s="80"/>
      <c r="I228" s="110"/>
      <c r="J228" s="80"/>
      <c r="K228" s="80"/>
    </row>
    <row r="229" spans="1:11" s="21" customFormat="1" ht="12.75">
      <c r="A229" s="62"/>
      <c r="B229" s="63"/>
      <c r="C229" s="63"/>
      <c r="D229" s="82"/>
      <c r="E229" s="81"/>
      <c r="F229" s="110"/>
      <c r="G229" s="80"/>
      <c r="H229" s="80"/>
      <c r="I229" s="110"/>
      <c r="J229" s="80"/>
      <c r="K229" s="80"/>
    </row>
    <row r="230" spans="1:11" s="21" customFormat="1" ht="12.75">
      <c r="A230" s="62"/>
      <c r="B230" s="63"/>
      <c r="C230" s="63"/>
      <c r="D230" s="82"/>
      <c r="E230" s="81"/>
      <c r="F230" s="110"/>
      <c r="G230" s="80"/>
      <c r="H230" s="80"/>
      <c r="I230" s="110"/>
      <c r="J230" s="80"/>
      <c r="K230" s="99"/>
    </row>
    <row r="231" spans="1:11" s="21" customFormat="1" ht="12.75">
      <c r="A231" s="62"/>
      <c r="B231" s="63"/>
      <c r="C231" s="63"/>
      <c r="D231" s="82"/>
      <c r="E231" s="81"/>
      <c r="F231" s="110"/>
      <c r="G231" s="80"/>
      <c r="H231" s="80"/>
      <c r="I231" s="110"/>
      <c r="J231" s="80"/>
      <c r="K231" s="99"/>
    </row>
    <row r="232" spans="1:11" s="21" customFormat="1" ht="12.75">
      <c r="A232" s="62"/>
      <c r="B232" s="63"/>
      <c r="C232" s="63"/>
      <c r="D232" s="82"/>
      <c r="E232" s="81"/>
      <c r="F232" s="110"/>
      <c r="G232" s="80"/>
      <c r="H232" s="80"/>
      <c r="I232" s="110"/>
      <c r="J232" s="80"/>
      <c r="K232" s="99"/>
    </row>
    <row r="233" spans="1:11" s="21" customFormat="1" ht="12.75">
      <c r="A233" s="62"/>
      <c r="B233" s="63"/>
      <c r="C233" s="63"/>
      <c r="D233" s="82"/>
      <c r="E233" s="81"/>
      <c r="F233" s="110"/>
      <c r="G233" s="80"/>
      <c r="H233" s="80"/>
      <c r="I233" s="110"/>
      <c r="J233" s="80"/>
      <c r="K233" s="99"/>
    </row>
    <row r="234" spans="1:11" s="21" customFormat="1" ht="12.75">
      <c r="A234" s="62"/>
      <c r="B234" s="63"/>
      <c r="C234" s="63"/>
      <c r="D234" s="82"/>
      <c r="E234" s="81"/>
      <c r="F234" s="110"/>
      <c r="G234" s="80"/>
      <c r="H234" s="80"/>
      <c r="I234" s="110"/>
      <c r="J234" s="80"/>
      <c r="K234" s="99"/>
    </row>
    <row r="235" spans="1:11" s="21" customFormat="1" ht="12.75">
      <c r="A235" s="62"/>
      <c r="B235" s="63"/>
      <c r="C235" s="63"/>
      <c r="D235" s="82"/>
      <c r="E235" s="81"/>
      <c r="F235" s="110"/>
      <c r="G235" s="80"/>
      <c r="H235" s="80"/>
      <c r="I235" s="110"/>
      <c r="J235" s="80"/>
      <c r="K235" s="99"/>
    </row>
    <row r="236" spans="1:11" s="21" customFormat="1" ht="12.75">
      <c r="A236" s="62"/>
      <c r="B236" s="63"/>
      <c r="C236" s="63"/>
      <c r="D236" s="82"/>
      <c r="E236" s="81"/>
      <c r="F236" s="110"/>
      <c r="G236" s="80"/>
      <c r="H236" s="80"/>
      <c r="I236" s="110"/>
      <c r="J236" s="80"/>
      <c r="K236" s="99"/>
    </row>
    <row r="237" spans="1:11" s="21" customFormat="1" ht="12.75">
      <c r="A237" s="128"/>
      <c r="B237" s="63"/>
      <c r="C237" s="63"/>
      <c r="D237" s="82"/>
      <c r="E237" s="81"/>
      <c r="F237" s="110"/>
      <c r="G237" s="80"/>
      <c r="H237" s="80"/>
      <c r="I237" s="110"/>
      <c r="J237" s="80"/>
      <c r="K237" s="126"/>
    </row>
    <row r="238" spans="1:11" s="21" customFormat="1" ht="12.75">
      <c r="A238" s="62"/>
      <c r="B238" s="63"/>
      <c r="C238" s="63"/>
      <c r="D238" s="80"/>
      <c r="E238" s="81"/>
      <c r="F238" s="110"/>
      <c r="G238" s="80"/>
      <c r="H238" s="80"/>
      <c r="I238" s="110"/>
      <c r="J238" s="80"/>
      <c r="K238" s="80"/>
    </row>
    <row r="239" spans="1:11" s="21" customFormat="1" ht="12.75">
      <c r="A239" s="62"/>
      <c r="B239" s="63"/>
      <c r="C239" s="63"/>
      <c r="D239" s="129"/>
      <c r="E239" s="87"/>
      <c r="F239" s="97"/>
      <c r="G239" s="130"/>
      <c r="H239" s="111"/>
      <c r="I239" s="98"/>
      <c r="J239" s="80"/>
      <c r="K239" s="99"/>
    </row>
    <row r="240" spans="1:11" s="21" customFormat="1" ht="12.75">
      <c r="A240" s="62"/>
      <c r="B240" s="63"/>
      <c r="C240" s="63"/>
      <c r="D240" s="129"/>
      <c r="E240" s="87"/>
      <c r="F240" s="97"/>
      <c r="G240" s="130"/>
      <c r="H240" s="80"/>
      <c r="I240" s="98"/>
      <c r="J240" s="80"/>
      <c r="K240" s="99"/>
    </row>
    <row r="241" spans="1:11" s="21" customFormat="1" ht="12.75">
      <c r="A241" s="62"/>
      <c r="B241" s="63"/>
      <c r="C241" s="63"/>
      <c r="D241" s="129"/>
      <c r="E241" s="87"/>
      <c r="F241" s="97"/>
      <c r="G241" s="130"/>
      <c r="H241" s="80"/>
      <c r="I241" s="98"/>
      <c r="J241" s="80"/>
      <c r="K241" s="99"/>
    </row>
    <row r="242" spans="1:11" s="21" customFormat="1" ht="12.75">
      <c r="A242" s="62"/>
      <c r="B242" s="63"/>
      <c r="C242" s="63"/>
      <c r="D242" s="129"/>
      <c r="E242" s="87"/>
      <c r="F242" s="97"/>
      <c r="G242" s="130"/>
      <c r="H242" s="80"/>
      <c r="I242" s="98"/>
      <c r="J242" s="80"/>
      <c r="K242" s="99"/>
    </row>
    <row r="243" spans="1:11" s="21" customFormat="1" ht="12.75">
      <c r="A243" s="62"/>
      <c r="B243" s="63"/>
      <c r="C243" s="63"/>
      <c r="D243" s="129"/>
      <c r="E243" s="87"/>
      <c r="F243" s="97"/>
      <c r="G243" s="130"/>
      <c r="H243" s="80"/>
      <c r="I243" s="98"/>
      <c r="J243" s="80"/>
      <c r="K243" s="99"/>
    </row>
    <row r="244" spans="1:11" s="21" customFormat="1" ht="12.75">
      <c r="A244" s="62"/>
      <c r="B244" s="63"/>
      <c r="C244" s="63"/>
      <c r="D244" s="82"/>
      <c r="E244" s="81"/>
      <c r="F244" s="110"/>
      <c r="G244" s="80"/>
      <c r="H244" s="111"/>
      <c r="I244" s="98"/>
      <c r="J244" s="80"/>
      <c r="K244" s="99"/>
    </row>
    <row r="245" spans="1:11" s="21" customFormat="1" ht="12.75">
      <c r="A245" s="62"/>
      <c r="B245" s="63"/>
      <c r="C245" s="63"/>
      <c r="D245" s="129"/>
      <c r="E245" s="87"/>
      <c r="F245" s="97"/>
      <c r="G245" s="130"/>
      <c r="H245" s="80"/>
      <c r="I245" s="98"/>
      <c r="J245" s="80"/>
      <c r="K245" s="99"/>
    </row>
    <row r="246" spans="1:11" s="21" customFormat="1" ht="12.75">
      <c r="A246" s="62"/>
      <c r="B246" s="63"/>
      <c r="C246" s="63"/>
      <c r="D246" s="82"/>
      <c r="E246" s="81"/>
      <c r="F246" s="110"/>
      <c r="G246" s="80"/>
      <c r="H246" s="111"/>
      <c r="I246" s="98"/>
      <c r="J246" s="80"/>
      <c r="K246" s="99"/>
    </row>
    <row r="247" spans="1:11" s="21" customFormat="1" ht="12.75">
      <c r="A247" s="62"/>
      <c r="B247" s="63"/>
      <c r="C247" s="63"/>
      <c r="D247" s="82"/>
      <c r="E247" s="81"/>
      <c r="F247" s="110"/>
      <c r="G247" s="80"/>
      <c r="H247" s="111"/>
      <c r="I247" s="126"/>
      <c r="J247" s="80"/>
      <c r="K247" s="126"/>
    </row>
    <row r="248" spans="1:11" s="21" customFormat="1" ht="12.75">
      <c r="A248" s="62"/>
      <c r="B248" s="63"/>
      <c r="C248" s="63"/>
      <c r="D248" s="129"/>
      <c r="E248" s="87"/>
      <c r="F248" s="97"/>
      <c r="G248" s="130"/>
      <c r="H248" s="80"/>
      <c r="I248" s="110"/>
      <c r="J248" s="80"/>
      <c r="K248" s="80"/>
    </row>
    <row r="249" spans="1:11" s="21" customFormat="1" ht="12.75">
      <c r="A249" s="62"/>
      <c r="B249" s="63"/>
      <c r="C249" s="63"/>
      <c r="D249" s="129"/>
      <c r="E249" s="87"/>
      <c r="F249" s="97"/>
      <c r="G249" s="130"/>
      <c r="H249" s="80"/>
      <c r="I249" s="98"/>
      <c r="J249" s="80"/>
      <c r="K249" s="110"/>
    </row>
    <row r="250" spans="1:11" s="21" customFormat="1" ht="12.75">
      <c r="A250" s="62"/>
      <c r="B250" s="63"/>
      <c r="C250" s="63"/>
      <c r="D250" s="129"/>
      <c r="E250" s="87"/>
      <c r="F250" s="97"/>
      <c r="G250" s="130"/>
      <c r="H250" s="80"/>
      <c r="I250" s="110"/>
      <c r="J250" s="80"/>
      <c r="K250" s="80"/>
    </row>
    <row r="251" spans="1:11" s="21" customFormat="1" ht="12.75">
      <c r="A251" s="62"/>
      <c r="B251" s="63"/>
      <c r="C251" s="63"/>
      <c r="D251" s="80"/>
      <c r="E251" s="81"/>
      <c r="F251" s="110"/>
      <c r="G251" s="80"/>
      <c r="H251" s="80"/>
      <c r="I251" s="110"/>
      <c r="J251" s="80"/>
      <c r="K251" s="80"/>
    </row>
    <row r="252" spans="1:11" s="21" customFormat="1" ht="12.75">
      <c r="A252" s="62"/>
      <c r="B252" s="63"/>
      <c r="C252" s="63"/>
      <c r="D252" s="82"/>
      <c r="E252" s="87"/>
      <c r="F252" s="110"/>
      <c r="G252" s="130"/>
      <c r="H252" s="80"/>
      <c r="I252" s="98"/>
      <c r="J252" s="80"/>
      <c r="K252" s="110"/>
    </row>
    <row r="253" spans="1:11" s="21" customFormat="1" ht="12.75">
      <c r="A253" s="62"/>
      <c r="B253" s="63"/>
      <c r="C253" s="63"/>
      <c r="D253" s="80"/>
      <c r="E253" s="81"/>
      <c r="F253" s="110"/>
      <c r="G253" s="80"/>
      <c r="H253" s="80"/>
      <c r="I253" s="110"/>
      <c r="J253" s="80"/>
      <c r="K253" s="80"/>
    </row>
    <row r="254" spans="1:11" s="21" customFormat="1" ht="12.75">
      <c r="A254" s="62"/>
      <c r="B254" s="63"/>
      <c r="C254" s="63"/>
      <c r="D254" s="129"/>
      <c r="E254" s="81"/>
      <c r="F254" s="97"/>
      <c r="G254" s="80"/>
      <c r="H254" s="80"/>
      <c r="I254" s="98"/>
      <c r="J254" s="80"/>
      <c r="K254" s="99"/>
    </row>
    <row r="255" spans="1:11" s="21" customFormat="1" ht="12.75">
      <c r="A255" s="62"/>
      <c r="B255" s="63"/>
      <c r="C255" s="63"/>
      <c r="D255" s="129"/>
      <c r="E255" s="131"/>
      <c r="F255" s="97"/>
      <c r="G255" s="80"/>
      <c r="H255" s="80"/>
      <c r="I255" s="98"/>
      <c r="J255" s="80"/>
      <c r="K255" s="99"/>
    </row>
    <row r="256" spans="1:11" s="21" customFormat="1" ht="12.75">
      <c r="A256" s="62"/>
      <c r="B256" s="63"/>
      <c r="C256" s="63"/>
      <c r="D256" s="129"/>
      <c r="E256" s="131"/>
      <c r="F256" s="97"/>
      <c r="G256" s="80"/>
      <c r="H256" s="80"/>
      <c r="I256" s="98"/>
      <c r="J256" s="80"/>
      <c r="K256" s="99"/>
    </row>
    <row r="257" spans="1:11" s="21" customFormat="1" ht="12.75">
      <c r="A257" s="62"/>
      <c r="B257" s="63"/>
      <c r="C257" s="63"/>
      <c r="D257" s="129"/>
      <c r="E257" s="131"/>
      <c r="F257" s="97"/>
      <c r="G257" s="80"/>
      <c r="H257" s="80"/>
      <c r="I257" s="98"/>
      <c r="J257" s="80"/>
      <c r="K257" s="99"/>
    </row>
    <row r="258" spans="1:11" s="21" customFormat="1" ht="12.75">
      <c r="A258" s="62"/>
      <c r="B258" s="63"/>
      <c r="C258" s="63"/>
      <c r="D258" s="129"/>
      <c r="E258" s="131"/>
      <c r="F258" s="97"/>
      <c r="G258" s="80"/>
      <c r="H258" s="80"/>
      <c r="I258" s="98"/>
      <c r="J258" s="80"/>
      <c r="K258" s="99"/>
    </row>
    <row r="259" spans="1:11" s="21" customFormat="1" ht="12.75">
      <c r="A259" s="62"/>
      <c r="B259" s="63"/>
      <c r="C259" s="63"/>
      <c r="D259" s="129"/>
      <c r="E259" s="131"/>
      <c r="F259" s="97"/>
      <c r="G259" s="80"/>
      <c r="H259" s="80"/>
      <c r="I259" s="98"/>
      <c r="J259" s="80"/>
      <c r="K259" s="99"/>
    </row>
    <row r="260" spans="1:11" s="21" customFormat="1" ht="12.75">
      <c r="A260" s="62"/>
      <c r="B260" s="63"/>
      <c r="C260" s="63"/>
      <c r="D260" s="129"/>
      <c r="E260" s="131"/>
      <c r="F260" s="97"/>
      <c r="G260" s="80"/>
      <c r="H260" s="80"/>
      <c r="I260" s="98"/>
      <c r="J260" s="80"/>
      <c r="K260" s="99"/>
    </row>
    <row r="261" spans="1:11" s="21" customFormat="1" ht="12.75">
      <c r="A261" s="62"/>
      <c r="B261" s="63"/>
      <c r="C261" s="63"/>
      <c r="D261" s="129"/>
      <c r="E261" s="131"/>
      <c r="F261" s="97"/>
      <c r="G261" s="80"/>
      <c r="H261" s="80"/>
      <c r="I261" s="98"/>
      <c r="J261" s="80"/>
      <c r="K261" s="99"/>
    </row>
    <row r="262" spans="1:11" s="21" customFormat="1" ht="12.75">
      <c r="A262" s="62"/>
      <c r="B262" s="63"/>
      <c r="C262" s="63"/>
      <c r="D262" s="129"/>
      <c r="E262" s="131"/>
      <c r="F262" s="97"/>
      <c r="G262" s="80"/>
      <c r="H262" s="80"/>
      <c r="I262" s="98"/>
      <c r="J262" s="80"/>
      <c r="K262" s="99"/>
    </row>
    <row r="263" spans="1:11" s="21" customFormat="1" ht="12.75">
      <c r="A263" s="62"/>
      <c r="B263" s="63"/>
      <c r="C263" s="63"/>
      <c r="D263" s="129"/>
      <c r="E263" s="131"/>
      <c r="F263" s="97"/>
      <c r="G263" s="80"/>
      <c r="H263" s="80"/>
      <c r="I263" s="98"/>
      <c r="J263" s="80"/>
      <c r="K263" s="99"/>
    </row>
    <row r="264" spans="1:11" s="21" customFormat="1" ht="12.75">
      <c r="A264" s="62"/>
      <c r="B264" s="63"/>
      <c r="C264" s="63"/>
      <c r="D264" s="129"/>
      <c r="E264" s="131"/>
      <c r="F264" s="97"/>
      <c r="G264" s="80"/>
      <c r="H264" s="80"/>
      <c r="I264" s="98"/>
      <c r="J264" s="80"/>
      <c r="K264" s="99"/>
    </row>
    <row r="265" spans="1:11" s="21" customFormat="1" ht="12.75">
      <c r="A265" s="62"/>
      <c r="B265" s="63"/>
      <c r="C265" s="63"/>
      <c r="D265" s="129"/>
      <c r="E265" s="131"/>
      <c r="F265" s="97"/>
      <c r="G265" s="80"/>
      <c r="H265" s="80"/>
      <c r="I265" s="98"/>
      <c r="J265" s="80"/>
      <c r="K265" s="99"/>
    </row>
    <row r="266" spans="1:11" s="21" customFormat="1" ht="12.75">
      <c r="A266" s="62"/>
      <c r="B266" s="63"/>
      <c r="C266" s="63"/>
      <c r="D266" s="129"/>
      <c r="E266" s="131"/>
      <c r="F266" s="97"/>
      <c r="G266" s="80"/>
      <c r="H266" s="80"/>
      <c r="I266" s="98"/>
      <c r="J266" s="80"/>
      <c r="K266" s="99"/>
    </row>
    <row r="267" spans="1:11" s="21" customFormat="1" ht="12.75">
      <c r="A267" s="62"/>
      <c r="B267" s="63"/>
      <c r="C267" s="63"/>
      <c r="D267" s="82"/>
      <c r="E267" s="131"/>
      <c r="F267" s="110"/>
      <c r="G267" s="80"/>
      <c r="H267" s="80"/>
      <c r="I267" s="98"/>
      <c r="J267" s="80"/>
      <c r="K267" s="99"/>
    </row>
    <row r="268" spans="1:11" s="21" customFormat="1" ht="12.75">
      <c r="A268" s="62"/>
      <c r="B268" s="63"/>
      <c r="C268" s="63"/>
      <c r="D268" s="82"/>
      <c r="E268" s="131"/>
      <c r="F268" s="110"/>
      <c r="G268" s="80"/>
      <c r="H268" s="80"/>
      <c r="I268" s="98"/>
      <c r="J268" s="80"/>
      <c r="K268" s="99"/>
    </row>
    <row r="269" spans="1:11" s="21" customFormat="1" ht="12.75">
      <c r="A269" s="62"/>
      <c r="B269" s="63"/>
      <c r="C269" s="63"/>
      <c r="D269" s="82"/>
      <c r="E269" s="131"/>
      <c r="F269" s="110"/>
      <c r="G269" s="80"/>
      <c r="H269" s="80"/>
      <c r="I269" s="98"/>
      <c r="J269" s="80"/>
      <c r="K269" s="99"/>
    </row>
    <row r="270" spans="1:11" s="21" customFormat="1" ht="12.75">
      <c r="A270" s="62"/>
      <c r="B270" s="63"/>
      <c r="C270" s="63"/>
      <c r="D270" s="82"/>
      <c r="E270" s="131"/>
      <c r="F270" s="110"/>
      <c r="G270" s="80"/>
      <c r="H270" s="80"/>
      <c r="I270" s="126"/>
      <c r="J270" s="80"/>
      <c r="K270" s="126"/>
    </row>
    <row r="271" spans="1:11" s="21" customFormat="1" ht="12.75">
      <c r="A271" s="62"/>
      <c r="B271" s="63"/>
      <c r="C271" s="63"/>
      <c r="D271" s="80"/>
      <c r="E271" s="81"/>
      <c r="F271" s="110"/>
      <c r="G271" s="80"/>
      <c r="H271" s="80"/>
      <c r="I271" s="110"/>
      <c r="J271" s="80"/>
      <c r="K271" s="80"/>
    </row>
    <row r="272" spans="1:13" s="21" customFormat="1" ht="12.75">
      <c r="A272" s="62"/>
      <c r="B272" s="63"/>
      <c r="C272" s="63"/>
      <c r="D272" s="82"/>
      <c r="E272" s="131"/>
      <c r="F272" s="110"/>
      <c r="G272" s="80"/>
      <c r="H272" s="80"/>
      <c r="I272" s="98"/>
      <c r="J272" s="80"/>
      <c r="K272" s="110"/>
      <c r="L272" s="132"/>
      <c r="M272" s="133"/>
    </row>
    <row r="273" spans="1:11" s="21" customFormat="1" ht="12.75">
      <c r="A273" s="62"/>
      <c r="B273" s="63"/>
      <c r="C273" s="63"/>
      <c r="D273" s="80"/>
      <c r="E273" s="81"/>
      <c r="F273" s="110"/>
      <c r="G273" s="80"/>
      <c r="H273" s="80"/>
      <c r="I273" s="110"/>
      <c r="J273" s="80"/>
      <c r="K273" s="80"/>
    </row>
    <row r="274" spans="1:11" s="21" customFormat="1" ht="12.75">
      <c r="A274" s="62"/>
      <c r="B274" s="63"/>
      <c r="C274" s="63"/>
      <c r="D274" s="129"/>
      <c r="E274" s="87"/>
      <c r="F274" s="97"/>
      <c r="G274" s="80"/>
      <c r="H274" s="86"/>
      <c r="I274" s="98"/>
      <c r="J274" s="80"/>
      <c r="K274" s="99"/>
    </row>
    <row r="275" spans="1:11" s="21" customFormat="1" ht="12.75">
      <c r="A275" s="62"/>
      <c r="B275" s="63"/>
      <c r="C275" s="63"/>
      <c r="D275" s="129"/>
      <c r="E275" s="87"/>
      <c r="F275" s="97"/>
      <c r="G275" s="80"/>
      <c r="H275" s="86"/>
      <c r="I275" s="98"/>
      <c r="J275" s="80"/>
      <c r="K275" s="99"/>
    </row>
    <row r="276" spans="1:11" s="21" customFormat="1" ht="12.75">
      <c r="A276" s="62"/>
      <c r="B276" s="63"/>
      <c r="C276" s="63"/>
      <c r="D276" s="129"/>
      <c r="E276" s="87"/>
      <c r="F276" s="97"/>
      <c r="G276" s="80"/>
      <c r="H276" s="86"/>
      <c r="I276" s="98"/>
      <c r="J276" s="80"/>
      <c r="K276" s="99"/>
    </row>
    <row r="277" spans="1:11" s="21" customFormat="1" ht="12.75">
      <c r="A277" s="62"/>
      <c r="B277" s="63"/>
      <c r="C277" s="63"/>
      <c r="D277" s="129"/>
      <c r="E277" s="87"/>
      <c r="F277" s="97"/>
      <c r="G277" s="80"/>
      <c r="H277" s="86"/>
      <c r="I277" s="98"/>
      <c r="J277" s="80"/>
      <c r="K277" s="99"/>
    </row>
    <row r="278" spans="1:11" s="21" customFormat="1" ht="12.75">
      <c r="A278" s="62"/>
      <c r="B278" s="63"/>
      <c r="C278" s="63"/>
      <c r="D278" s="129"/>
      <c r="E278" s="87"/>
      <c r="F278" s="97"/>
      <c r="G278" s="80"/>
      <c r="H278" s="86"/>
      <c r="I278" s="98"/>
      <c r="J278" s="80"/>
      <c r="K278" s="99"/>
    </row>
    <row r="279" spans="1:11" s="21" customFormat="1" ht="12.75">
      <c r="A279" s="62"/>
      <c r="B279" s="63"/>
      <c r="C279" s="63"/>
      <c r="D279" s="129"/>
      <c r="E279" s="87"/>
      <c r="F279" s="97"/>
      <c r="G279" s="80"/>
      <c r="H279" s="86"/>
      <c r="I279" s="98"/>
      <c r="J279" s="80"/>
      <c r="K279" s="99"/>
    </row>
    <row r="280" spans="1:11" s="21" customFormat="1" ht="12.75">
      <c r="A280" s="62"/>
      <c r="B280" s="63"/>
      <c r="C280" s="63"/>
      <c r="D280" s="129"/>
      <c r="E280" s="87"/>
      <c r="F280" s="97"/>
      <c r="G280" s="80"/>
      <c r="H280" s="86"/>
      <c r="I280" s="98"/>
      <c r="J280" s="80"/>
      <c r="K280" s="99"/>
    </row>
    <row r="281" spans="1:11" s="21" customFormat="1" ht="12.75">
      <c r="A281" s="62"/>
      <c r="B281" s="63"/>
      <c r="C281" s="63"/>
      <c r="D281" s="129"/>
      <c r="E281" s="87"/>
      <c r="F281" s="97"/>
      <c r="G281" s="80"/>
      <c r="H281" s="86"/>
      <c r="I281" s="98"/>
      <c r="J281" s="80"/>
      <c r="K281" s="99"/>
    </row>
    <row r="282" spans="1:11" s="21" customFormat="1" ht="12.75">
      <c r="A282" s="62"/>
      <c r="B282" s="63"/>
      <c r="C282" s="63"/>
      <c r="D282" s="129"/>
      <c r="E282" s="87"/>
      <c r="F282" s="97"/>
      <c r="G282" s="80"/>
      <c r="H282" s="86"/>
      <c r="I282" s="113"/>
      <c r="J282" s="80"/>
      <c r="K282" s="114"/>
    </row>
    <row r="283" spans="1:11" s="21" customFormat="1" ht="12.75">
      <c r="A283" s="62"/>
      <c r="B283" s="63"/>
      <c r="C283" s="63"/>
      <c r="D283" s="80"/>
      <c r="E283" s="81"/>
      <c r="F283" s="110"/>
      <c r="G283" s="80"/>
      <c r="H283" s="86"/>
      <c r="I283" s="110"/>
      <c r="J283" s="80"/>
      <c r="K283" s="80"/>
    </row>
    <row r="284" spans="1:11" s="21" customFormat="1" ht="12.75">
      <c r="A284" s="62"/>
      <c r="B284" s="63"/>
      <c r="C284" s="63"/>
      <c r="D284" s="124"/>
      <c r="E284" s="39"/>
      <c r="F284" s="125"/>
      <c r="G284" s="96"/>
      <c r="H284" s="96"/>
      <c r="I284" s="98"/>
      <c r="J284" s="96"/>
      <c r="K284" s="110"/>
    </row>
    <row r="285" spans="1:11" s="21" customFormat="1" ht="12.75">
      <c r="A285" s="62"/>
      <c r="B285" s="63"/>
      <c r="C285" s="63"/>
      <c r="D285" s="80"/>
      <c r="E285" s="81"/>
      <c r="F285" s="110"/>
      <c r="G285" s="80"/>
      <c r="H285" s="86"/>
      <c r="I285" s="110"/>
      <c r="J285" s="80"/>
      <c r="K285" s="80"/>
    </row>
    <row r="286" spans="1:11" s="21" customFormat="1" ht="12.75">
      <c r="A286" s="62"/>
      <c r="B286" s="63"/>
      <c r="D286" s="124"/>
      <c r="E286" s="39"/>
      <c r="F286" s="125"/>
      <c r="G286" s="96"/>
      <c r="H286" s="86"/>
      <c r="I286" s="98"/>
      <c r="J286" s="80"/>
      <c r="K286" s="99"/>
    </row>
    <row r="287" spans="1:11" s="21" customFormat="1" ht="12.75">
      <c r="A287" s="62"/>
      <c r="B287" s="63"/>
      <c r="D287" s="59"/>
      <c r="E287" s="39"/>
      <c r="F287" s="117"/>
      <c r="G287" s="24"/>
      <c r="H287" s="23"/>
      <c r="I287" s="119"/>
      <c r="J287" s="31"/>
      <c r="K287" s="120"/>
    </row>
    <row r="288" spans="1:11" s="21" customFormat="1" ht="12.75">
      <c r="A288" s="62"/>
      <c r="B288" s="63"/>
      <c r="D288" s="31"/>
      <c r="E288" s="39"/>
      <c r="F288" s="117"/>
      <c r="G288" s="24"/>
      <c r="H288" s="23"/>
      <c r="I288" s="119"/>
      <c r="J288" s="31"/>
      <c r="K288" s="120"/>
    </row>
    <row r="289" spans="1:11" s="21" customFormat="1" ht="12.75">
      <c r="A289" s="62"/>
      <c r="B289" s="63"/>
      <c r="D289" s="59"/>
      <c r="E289" s="39"/>
      <c r="F289" s="117"/>
      <c r="G289" s="24"/>
      <c r="H289" s="23"/>
      <c r="I289" s="119"/>
      <c r="J289" s="31"/>
      <c r="K289" s="120"/>
    </row>
    <row r="290" spans="1:11" s="21" customFormat="1" ht="12.75">
      <c r="A290" s="62"/>
      <c r="B290" s="63"/>
      <c r="D290" s="59"/>
      <c r="E290" s="39"/>
      <c r="F290" s="117"/>
      <c r="G290" s="24"/>
      <c r="H290" s="23"/>
      <c r="I290" s="119"/>
      <c r="J290" s="31"/>
      <c r="K290" s="120"/>
    </row>
    <row r="291" spans="1:11" s="21" customFormat="1" ht="12.75">
      <c r="A291" s="62"/>
      <c r="B291" s="63"/>
      <c r="D291" s="59"/>
      <c r="E291" s="39"/>
      <c r="F291" s="117"/>
      <c r="G291" s="24"/>
      <c r="H291" s="23"/>
      <c r="I291" s="119"/>
      <c r="J291" s="31"/>
      <c r="K291" s="120"/>
    </row>
    <row r="292" spans="1:11" s="21" customFormat="1" ht="12.75">
      <c r="A292" s="62"/>
      <c r="B292" s="63"/>
      <c r="D292" s="59"/>
      <c r="E292" s="39"/>
      <c r="F292" s="117"/>
      <c r="G292" s="24"/>
      <c r="H292" s="23"/>
      <c r="I292" s="119"/>
      <c r="J292" s="31"/>
      <c r="K292" s="120"/>
    </row>
    <row r="293" spans="1:11" s="21" customFormat="1" ht="12.75">
      <c r="A293" s="62"/>
      <c r="B293" s="63"/>
      <c r="D293" s="59"/>
      <c r="E293" s="39"/>
      <c r="F293" s="117"/>
      <c r="G293" s="24"/>
      <c r="H293" s="23"/>
      <c r="I293" s="119"/>
      <c r="J293" s="31"/>
      <c r="K293" s="120"/>
    </row>
    <row r="294" spans="1:11" s="21" customFormat="1" ht="12.75">
      <c r="A294" s="62"/>
      <c r="B294" s="63"/>
      <c r="D294" s="59"/>
      <c r="E294" s="39"/>
      <c r="F294" s="117"/>
      <c r="G294" s="24"/>
      <c r="H294" s="23"/>
      <c r="I294" s="119"/>
      <c r="J294" s="31"/>
      <c r="K294" s="120"/>
    </row>
    <row r="295" spans="1:11" s="21" customFormat="1" ht="12.75">
      <c r="A295" s="62"/>
      <c r="B295" s="63"/>
      <c r="D295" s="59"/>
      <c r="E295" s="39"/>
      <c r="F295" s="117"/>
      <c r="G295" s="24"/>
      <c r="H295" s="23"/>
      <c r="I295" s="122"/>
      <c r="J295" s="31"/>
      <c r="K295" s="122"/>
    </row>
    <row r="296" spans="1:11" s="21" customFormat="1" ht="12.75">
      <c r="A296" s="62"/>
      <c r="B296" s="63"/>
      <c r="D296" s="59"/>
      <c r="E296" s="39"/>
      <c r="F296" s="117"/>
      <c r="G296" s="24"/>
      <c r="H296" s="23"/>
      <c r="I296" s="115"/>
      <c r="J296" s="31"/>
      <c r="K296" s="31"/>
    </row>
    <row r="297" spans="1:11" s="21" customFormat="1" ht="12.75">
      <c r="A297" s="62"/>
      <c r="B297" s="63"/>
      <c r="D297" s="59"/>
      <c r="E297" s="43"/>
      <c r="F297" s="117"/>
      <c r="G297" s="24"/>
      <c r="H297" s="24"/>
      <c r="I297" s="119"/>
      <c r="J297" s="31"/>
      <c r="K297" s="120"/>
    </row>
    <row r="298" spans="1:11" s="21" customFormat="1" ht="12.75">
      <c r="A298" s="62"/>
      <c r="B298" s="63"/>
      <c r="D298" s="59"/>
      <c r="E298" s="43"/>
      <c r="F298" s="117"/>
      <c r="G298" s="24"/>
      <c r="H298" s="24"/>
      <c r="I298" s="119"/>
      <c r="J298" s="31"/>
      <c r="K298" s="120"/>
    </row>
    <row r="299" spans="1:11" s="21" customFormat="1" ht="12.75">
      <c r="A299" s="62"/>
      <c r="B299" s="63"/>
      <c r="D299" s="59"/>
      <c r="E299" s="43"/>
      <c r="F299" s="117"/>
      <c r="G299" s="24"/>
      <c r="H299" s="24"/>
      <c r="I299" s="119"/>
      <c r="J299" s="31"/>
      <c r="K299" s="120"/>
    </row>
    <row r="300" spans="1:11" s="21" customFormat="1" ht="12.75">
      <c r="A300" s="62"/>
      <c r="B300" s="63"/>
      <c r="D300" s="59"/>
      <c r="E300" s="39"/>
      <c r="F300" s="117"/>
      <c r="G300" s="24"/>
      <c r="H300" s="24"/>
      <c r="I300" s="119"/>
      <c r="J300" s="31"/>
      <c r="K300" s="120"/>
    </row>
    <row r="301" spans="1:11" s="21" customFormat="1" ht="12.75">
      <c r="A301" s="62"/>
      <c r="B301" s="63"/>
      <c r="D301" s="59"/>
      <c r="E301" s="39"/>
      <c r="F301" s="117"/>
      <c r="G301" s="24"/>
      <c r="H301" s="24"/>
      <c r="I301" s="119"/>
      <c r="J301" s="31"/>
      <c r="K301" s="120"/>
    </row>
    <row r="302" spans="1:11" s="21" customFormat="1" ht="12.75">
      <c r="A302" s="62"/>
      <c r="B302" s="63"/>
      <c r="D302" s="59"/>
      <c r="E302" s="43"/>
      <c r="F302" s="117"/>
      <c r="G302" s="24"/>
      <c r="H302" s="24"/>
      <c r="I302" s="119"/>
      <c r="J302" s="31"/>
      <c r="K302" s="120"/>
    </row>
    <row r="303" spans="1:11" s="21" customFormat="1" ht="12.75">
      <c r="A303" s="62"/>
      <c r="B303" s="63"/>
      <c r="D303" s="59"/>
      <c r="E303" s="43"/>
      <c r="F303" s="117"/>
      <c r="G303" s="24"/>
      <c r="H303" s="24"/>
      <c r="I303" s="119"/>
      <c r="J303" s="31"/>
      <c r="K303" s="120"/>
    </row>
    <row r="304" spans="1:11" s="21" customFormat="1" ht="12.75">
      <c r="A304" s="62"/>
      <c r="B304" s="63"/>
      <c r="D304" s="24"/>
      <c r="E304" s="43"/>
      <c r="F304" s="134"/>
      <c r="G304" s="24"/>
      <c r="H304" s="24"/>
      <c r="I304" s="115"/>
      <c r="J304" s="31"/>
      <c r="K304" s="31"/>
    </row>
    <row r="305" spans="1:11" s="21" customFormat="1" ht="12.75">
      <c r="A305" s="62"/>
      <c r="B305" s="63"/>
      <c r="D305" s="24"/>
      <c r="E305" s="43"/>
      <c r="F305" s="134"/>
      <c r="G305" s="24"/>
      <c r="H305" s="24"/>
      <c r="I305" s="115"/>
      <c r="J305" s="31"/>
      <c r="K305" s="31"/>
    </row>
    <row r="306" spans="1:11" s="21" customFormat="1" ht="12.75">
      <c r="A306" s="62"/>
      <c r="B306" s="63"/>
      <c r="D306" s="24"/>
      <c r="E306" s="43"/>
      <c r="F306" s="134"/>
      <c r="G306" s="24"/>
      <c r="H306" s="24"/>
      <c r="I306" s="115"/>
      <c r="J306" s="31"/>
      <c r="K306" s="31"/>
    </row>
    <row r="307" spans="1:11" s="21" customFormat="1" ht="12.75">
      <c r="A307" s="62"/>
      <c r="B307" s="63"/>
      <c r="D307" s="24"/>
      <c r="E307" s="43"/>
      <c r="F307" s="134"/>
      <c r="G307" s="24"/>
      <c r="H307" s="24"/>
      <c r="I307" s="115"/>
      <c r="J307" s="31"/>
      <c r="K307" s="31"/>
    </row>
    <row r="308" spans="1:11" s="21" customFormat="1" ht="12.75">
      <c r="A308" s="62"/>
      <c r="B308" s="63"/>
      <c r="C308" s="116"/>
      <c r="D308" s="24"/>
      <c r="E308" s="43"/>
      <c r="F308" s="134"/>
      <c r="G308" s="24"/>
      <c r="H308" s="24"/>
      <c r="I308" s="122"/>
      <c r="J308" s="31"/>
      <c r="K308" s="122"/>
    </row>
    <row r="309" spans="1:11" s="21" customFormat="1" ht="12.75">
      <c r="A309" s="62"/>
      <c r="B309" s="63"/>
      <c r="D309" s="24"/>
      <c r="E309" s="43"/>
      <c r="F309" s="134"/>
      <c r="G309" s="24"/>
      <c r="H309" s="24"/>
      <c r="I309" s="115"/>
      <c r="J309" s="31"/>
      <c r="K309" s="31"/>
    </row>
    <row r="310" spans="1:11" s="21" customFormat="1" ht="12.75">
      <c r="A310" s="62"/>
      <c r="B310" s="63"/>
      <c r="D310" s="24"/>
      <c r="E310" s="43"/>
      <c r="F310" s="134"/>
      <c r="G310" s="24"/>
      <c r="H310" s="24"/>
      <c r="I310" s="115"/>
      <c r="J310" s="31"/>
      <c r="K310" s="31"/>
    </row>
    <row r="311" spans="1:11" s="21" customFormat="1" ht="12.75">
      <c r="A311" s="62"/>
      <c r="B311" s="63"/>
      <c r="D311" s="59"/>
      <c r="E311" s="43"/>
      <c r="F311" s="117"/>
      <c r="G311" s="31"/>
      <c r="H311" s="24"/>
      <c r="I311" s="119"/>
      <c r="J311" s="31"/>
      <c r="K311" s="120"/>
    </row>
    <row r="312" spans="1:11" s="21" customFormat="1" ht="12.75">
      <c r="A312" s="62"/>
      <c r="B312" s="63"/>
      <c r="D312" s="59"/>
      <c r="E312" s="43"/>
      <c r="F312" s="117"/>
      <c r="G312" s="31"/>
      <c r="H312" s="24"/>
      <c r="I312" s="119"/>
      <c r="J312" s="31"/>
      <c r="K312" s="120"/>
    </row>
    <row r="313" spans="1:11" s="21" customFormat="1" ht="12.75">
      <c r="A313" s="62"/>
      <c r="B313" s="63"/>
      <c r="D313" s="59"/>
      <c r="E313" s="43"/>
      <c r="F313" s="117"/>
      <c r="G313" s="31"/>
      <c r="H313" s="24"/>
      <c r="I313" s="119"/>
      <c r="J313" s="31"/>
      <c r="K313" s="120"/>
    </row>
    <row r="314" spans="1:11" s="21" customFormat="1" ht="12.75">
      <c r="A314" s="62"/>
      <c r="B314" s="63"/>
      <c r="D314" s="59"/>
      <c r="E314" s="39"/>
      <c r="F314" s="117"/>
      <c r="G314" s="31"/>
      <c r="H314" s="135"/>
      <c r="I314" s="119"/>
      <c r="J314" s="31"/>
      <c r="K314" s="120"/>
    </row>
    <row r="315" spans="1:11" s="21" customFormat="1" ht="12.75">
      <c r="A315" s="62"/>
      <c r="B315" s="63"/>
      <c r="D315" s="59"/>
      <c r="E315" s="39"/>
      <c r="F315" s="117"/>
      <c r="G315" s="31"/>
      <c r="H315" s="135"/>
      <c r="I315" s="119"/>
      <c r="J315" s="31"/>
      <c r="K315" s="120"/>
    </row>
    <row r="316" spans="1:11" s="21" customFormat="1" ht="12.75">
      <c r="A316" s="62"/>
      <c r="B316" s="63"/>
      <c r="D316" s="59"/>
      <c r="E316" s="39"/>
      <c r="F316" s="117"/>
      <c r="G316" s="31"/>
      <c r="H316" s="24"/>
      <c r="I316" s="119"/>
      <c r="J316" s="31"/>
      <c r="K316" s="120"/>
    </row>
    <row r="317" spans="1:11" s="21" customFormat="1" ht="12.75">
      <c r="A317" s="62"/>
      <c r="B317" s="63"/>
      <c r="D317" s="59"/>
      <c r="E317" s="39"/>
      <c r="F317" s="117"/>
      <c r="G317" s="31"/>
      <c r="H317" s="135"/>
      <c r="I317" s="119"/>
      <c r="J317" s="31"/>
      <c r="K317" s="120"/>
    </row>
    <row r="318" spans="1:11" s="21" customFormat="1" ht="12.75">
      <c r="A318" s="62"/>
      <c r="B318" s="63"/>
      <c r="D318" s="59"/>
      <c r="E318" s="39"/>
      <c r="F318" s="117"/>
      <c r="G318" s="31"/>
      <c r="H318" s="24"/>
      <c r="I318" s="119"/>
      <c r="J318" s="31"/>
      <c r="K318" s="120"/>
    </row>
    <row r="319" spans="1:11" s="21" customFormat="1" ht="12.75">
      <c r="A319" s="62"/>
      <c r="B319" s="63"/>
      <c r="D319" s="59"/>
      <c r="E319" s="39"/>
      <c r="F319" s="117"/>
      <c r="G319" s="31"/>
      <c r="H319" s="24"/>
      <c r="I319" s="119"/>
      <c r="J319" s="31"/>
      <c r="K319" s="120"/>
    </row>
    <row r="320" spans="1:11" s="21" customFormat="1" ht="12.75">
      <c r="A320" s="62"/>
      <c r="B320" s="63"/>
      <c r="D320" s="59"/>
      <c r="E320" s="39"/>
      <c r="F320" s="117"/>
      <c r="G320" s="31"/>
      <c r="H320" s="135"/>
      <c r="I320" s="119"/>
      <c r="J320" s="31"/>
      <c r="K320" s="120"/>
    </row>
    <row r="321" spans="1:11" s="21" customFormat="1" ht="12.75">
      <c r="A321" s="62"/>
      <c r="B321" s="63"/>
      <c r="D321" s="59"/>
      <c r="E321" s="39"/>
      <c r="F321" s="117"/>
      <c r="G321" s="31"/>
      <c r="H321" s="135"/>
      <c r="I321" s="119"/>
      <c r="J321" s="31"/>
      <c r="K321" s="120"/>
    </row>
    <row r="322" spans="1:11" s="21" customFormat="1" ht="12.75">
      <c r="A322" s="62"/>
      <c r="B322" s="63"/>
      <c r="D322" s="59"/>
      <c r="E322" s="39"/>
      <c r="F322" s="117"/>
      <c r="G322" s="31"/>
      <c r="H322" s="24"/>
      <c r="I322" s="115"/>
      <c r="J322" s="31"/>
      <c r="K322" s="120"/>
    </row>
    <row r="323" spans="1:11" s="21" customFormat="1" ht="12.75">
      <c r="A323" s="62"/>
      <c r="B323" s="63"/>
      <c r="D323" s="24"/>
      <c r="E323" s="39"/>
      <c r="F323" s="117"/>
      <c r="G323" s="31"/>
      <c r="H323" s="24"/>
      <c r="I323" s="115"/>
      <c r="J323" s="31"/>
      <c r="K323" s="120"/>
    </row>
    <row r="324" spans="1:11" s="21" customFormat="1" ht="12.75">
      <c r="A324" s="62"/>
      <c r="B324" s="63"/>
      <c r="D324" s="24"/>
      <c r="E324" s="43"/>
      <c r="F324" s="134"/>
      <c r="G324" s="24"/>
      <c r="H324" s="24"/>
      <c r="I324" s="122"/>
      <c r="J324" s="31"/>
      <c r="K324" s="122"/>
    </row>
    <row r="325" spans="1:11" s="21" customFormat="1" ht="12.75">
      <c r="A325" s="62"/>
      <c r="B325" s="63"/>
      <c r="D325" s="24"/>
      <c r="E325" s="43"/>
      <c r="F325" s="134"/>
      <c r="G325" s="24"/>
      <c r="H325" s="24"/>
      <c r="I325" s="115"/>
      <c r="J325" s="31"/>
      <c r="K325" s="31"/>
    </row>
    <row r="326" spans="1:11" s="21" customFormat="1" ht="12.75">
      <c r="A326" s="62"/>
      <c r="B326" s="63"/>
      <c r="D326" s="61"/>
      <c r="E326" s="58"/>
      <c r="F326" s="115"/>
      <c r="G326" s="31"/>
      <c r="H326" s="31"/>
      <c r="I326" s="115"/>
      <c r="J326" s="31"/>
      <c r="K326" s="31"/>
    </row>
    <row r="327" spans="1:11" s="21" customFormat="1" ht="12.75">
      <c r="A327" s="136"/>
      <c r="B327" s="63"/>
      <c r="C327" s="60"/>
      <c r="D327" s="61"/>
      <c r="E327" s="42"/>
      <c r="F327" s="115"/>
      <c r="G327" s="31"/>
      <c r="H327" s="137"/>
      <c r="I327" s="119"/>
      <c r="J327" s="31"/>
      <c r="K327" s="120"/>
    </row>
    <row r="328" spans="1:11" s="21" customFormat="1" ht="12.75">
      <c r="A328" s="62"/>
      <c r="B328" s="63"/>
      <c r="C328" s="60"/>
      <c r="D328" s="61"/>
      <c r="E328" s="42"/>
      <c r="F328" s="115"/>
      <c r="G328" s="31"/>
      <c r="H328" s="137"/>
      <c r="I328" s="119"/>
      <c r="J328" s="31"/>
      <c r="K328" s="120"/>
    </row>
    <row r="329" spans="1:11" s="21" customFormat="1" ht="12.75">
      <c r="A329" s="62"/>
      <c r="B329" s="63"/>
      <c r="C329" s="60"/>
      <c r="D329" s="61"/>
      <c r="E329" s="138"/>
      <c r="F329" s="115"/>
      <c r="G329" s="31"/>
      <c r="H329" s="137"/>
      <c r="I329" s="119"/>
      <c r="J329" s="31"/>
      <c r="K329" s="120"/>
    </row>
    <row r="330" spans="1:11" s="21" customFormat="1" ht="12.75">
      <c r="A330" s="62"/>
      <c r="B330" s="63"/>
      <c r="C330" s="60"/>
      <c r="D330" s="61"/>
      <c r="E330" s="138"/>
      <c r="F330" s="115"/>
      <c r="G330" s="31"/>
      <c r="H330" s="137"/>
      <c r="I330" s="119"/>
      <c r="J330" s="31"/>
      <c r="K330" s="120"/>
    </row>
    <row r="331" spans="1:11" s="21" customFormat="1" ht="12.75">
      <c r="A331" s="62"/>
      <c r="B331" s="63"/>
      <c r="D331" s="61"/>
      <c r="E331" s="138"/>
      <c r="F331" s="115"/>
      <c r="G331" s="31"/>
      <c r="H331" s="137"/>
      <c r="I331" s="119"/>
      <c r="J331" s="31"/>
      <c r="K331" s="120"/>
    </row>
    <row r="332" spans="1:11" s="21" customFormat="1" ht="12.75">
      <c r="A332" s="62"/>
      <c r="B332" s="63"/>
      <c r="C332" s="60"/>
      <c r="D332" s="61"/>
      <c r="E332" s="87"/>
      <c r="F332" s="115"/>
      <c r="G332" s="31"/>
      <c r="H332" s="130"/>
      <c r="I332" s="119"/>
      <c r="J332" s="31"/>
      <c r="K332" s="120"/>
    </row>
    <row r="333" spans="1:11" s="21" customFormat="1" ht="12.75">
      <c r="A333" s="62"/>
      <c r="B333" s="63"/>
      <c r="C333" s="60"/>
      <c r="D333" s="61"/>
      <c r="E333" s="39"/>
      <c r="F333" s="115"/>
      <c r="G333" s="31"/>
      <c r="H333" s="137"/>
      <c r="I333" s="119"/>
      <c r="J333" s="31"/>
      <c r="K333" s="120"/>
    </row>
    <row r="334" spans="1:11" s="21" customFormat="1" ht="12.75">
      <c r="A334" s="62"/>
      <c r="B334" s="63"/>
      <c r="C334" s="60"/>
      <c r="D334" s="31"/>
      <c r="E334" s="42"/>
      <c r="F334" s="115"/>
      <c r="G334" s="31"/>
      <c r="H334" s="23"/>
      <c r="I334" s="119"/>
      <c r="J334" s="31"/>
      <c r="K334" s="120"/>
    </row>
    <row r="335" spans="1:11" s="21" customFormat="1" ht="12.75">
      <c r="A335" s="62"/>
      <c r="B335" s="63"/>
      <c r="C335" s="60"/>
      <c r="D335" s="23"/>
      <c r="E335" s="42"/>
      <c r="F335" s="115"/>
      <c r="G335" s="31"/>
      <c r="H335" s="23"/>
      <c r="I335" s="119"/>
      <c r="J335" s="31"/>
      <c r="K335" s="120"/>
    </row>
    <row r="336" spans="1:11" s="21" customFormat="1" ht="12.75">
      <c r="A336" s="62"/>
      <c r="B336" s="63"/>
      <c r="C336" s="60"/>
      <c r="D336" s="23"/>
      <c r="E336" s="42"/>
      <c r="F336" s="115"/>
      <c r="G336" s="31"/>
      <c r="H336" s="137"/>
      <c r="I336" s="119"/>
      <c r="J336" s="31"/>
      <c r="K336" s="120"/>
    </row>
    <row r="337" spans="1:11" s="21" customFormat="1" ht="12.75">
      <c r="A337" s="62"/>
      <c r="B337" s="63"/>
      <c r="C337" s="60"/>
      <c r="D337" s="61"/>
      <c r="E337" s="42"/>
      <c r="F337" s="115"/>
      <c r="G337" s="31"/>
      <c r="H337" s="23"/>
      <c r="I337" s="119"/>
      <c r="J337" s="31"/>
      <c r="K337" s="120"/>
    </row>
    <row r="338" spans="1:11" s="21" customFormat="1" ht="12.75">
      <c r="A338" s="62"/>
      <c r="B338" s="63"/>
      <c r="D338" s="23"/>
      <c r="E338" s="42"/>
      <c r="F338" s="115"/>
      <c r="G338" s="31"/>
      <c r="H338" s="23"/>
      <c r="I338" s="115"/>
      <c r="J338" s="31"/>
      <c r="K338" s="31"/>
    </row>
    <row r="339" spans="1:11" s="21" customFormat="1" ht="12.75">
      <c r="A339" s="62"/>
      <c r="B339" s="63"/>
      <c r="D339" s="31"/>
      <c r="E339" s="58"/>
      <c r="F339" s="115"/>
      <c r="G339" s="31"/>
      <c r="H339" s="31"/>
      <c r="I339" s="122"/>
      <c r="J339" s="31"/>
      <c r="K339" s="122"/>
    </row>
    <row r="340" spans="1:11" s="21" customFormat="1" ht="12.75">
      <c r="A340" s="62"/>
      <c r="B340" s="63"/>
      <c r="C340" s="63"/>
      <c r="D340" s="31"/>
      <c r="E340" s="58"/>
      <c r="F340" s="115"/>
      <c r="G340" s="31"/>
      <c r="H340" s="31"/>
      <c r="I340" s="115"/>
      <c r="J340" s="31"/>
      <c r="K340" s="31"/>
    </row>
    <row r="341" spans="1:11" s="21" customFormat="1" ht="12.75">
      <c r="A341" s="62"/>
      <c r="B341" s="63"/>
      <c r="C341" s="63"/>
      <c r="D341" s="82"/>
      <c r="E341" s="139"/>
      <c r="F341" s="110"/>
      <c r="G341" s="80"/>
      <c r="H341" s="130"/>
      <c r="I341" s="98"/>
      <c r="J341" s="80"/>
      <c r="K341" s="110"/>
    </row>
    <row r="342" spans="1:11" s="21" customFormat="1" ht="12.75">
      <c r="A342" s="62"/>
      <c r="B342" s="63"/>
      <c r="C342" s="63"/>
      <c r="D342" s="80"/>
      <c r="E342" s="81"/>
      <c r="F342" s="110"/>
      <c r="G342" s="80"/>
      <c r="H342" s="80"/>
      <c r="I342" s="110"/>
      <c r="J342" s="80"/>
      <c r="K342" s="80"/>
    </row>
    <row r="343" spans="1:11" s="21" customFormat="1" ht="12.75">
      <c r="A343" s="62"/>
      <c r="B343" s="63"/>
      <c r="C343" s="63"/>
      <c r="D343" s="129"/>
      <c r="E343" s="87"/>
      <c r="F343" s="97"/>
      <c r="G343" s="80"/>
      <c r="H343" s="130"/>
      <c r="I343" s="98"/>
      <c r="J343" s="80"/>
      <c r="K343" s="99"/>
    </row>
    <row r="344" spans="1:11" s="21" customFormat="1" ht="12.75">
      <c r="A344" s="62"/>
      <c r="B344" s="63"/>
      <c r="C344" s="63"/>
      <c r="D344" s="129"/>
      <c r="E344" s="87"/>
      <c r="F344" s="97"/>
      <c r="G344" s="80"/>
      <c r="H344" s="130"/>
      <c r="I344" s="98"/>
      <c r="J344" s="80"/>
      <c r="K344" s="99"/>
    </row>
    <row r="345" spans="1:11" s="21" customFormat="1" ht="12.75">
      <c r="A345" s="62"/>
      <c r="B345" s="63"/>
      <c r="C345" s="63"/>
      <c r="D345" s="86"/>
      <c r="E345" s="87"/>
      <c r="F345" s="97"/>
      <c r="G345" s="80"/>
      <c r="H345" s="130"/>
      <c r="I345" s="98"/>
      <c r="J345" s="80"/>
      <c r="K345" s="99"/>
    </row>
    <row r="346" spans="1:11" s="21" customFormat="1" ht="12.75">
      <c r="A346" s="62"/>
      <c r="B346" s="63"/>
      <c r="C346" s="63"/>
      <c r="D346" s="86"/>
      <c r="E346" s="87"/>
      <c r="F346" s="97"/>
      <c r="G346" s="80"/>
      <c r="H346" s="130"/>
      <c r="I346" s="98"/>
      <c r="J346" s="80"/>
      <c r="K346" s="99"/>
    </row>
    <row r="347" spans="3:11" ht="12.75">
      <c r="C347" s="9"/>
      <c r="D347" s="83"/>
      <c r="E347" s="41"/>
      <c r="F347" s="84"/>
      <c r="G347" s="68"/>
      <c r="H347" s="54"/>
      <c r="I347" s="66"/>
      <c r="J347" s="68"/>
      <c r="K347" s="73"/>
    </row>
    <row r="348" spans="3:11" ht="12.75">
      <c r="C348" s="9"/>
      <c r="D348" s="83"/>
      <c r="E348" s="41"/>
      <c r="F348" s="84"/>
      <c r="G348" s="68"/>
      <c r="H348" s="54"/>
      <c r="I348" s="66"/>
      <c r="J348" s="68"/>
      <c r="K348" s="73"/>
    </row>
    <row r="349" spans="3:11" ht="12.75">
      <c r="C349" s="9"/>
      <c r="D349" s="83"/>
      <c r="E349" s="41"/>
      <c r="F349" s="84"/>
      <c r="G349" s="68"/>
      <c r="H349" s="54"/>
      <c r="I349" s="66"/>
      <c r="J349" s="68"/>
      <c r="K349" s="73"/>
    </row>
    <row r="350" spans="3:11" ht="12.75">
      <c r="C350" s="9"/>
      <c r="D350" s="83"/>
      <c r="E350" s="41"/>
      <c r="F350" s="84"/>
      <c r="G350" s="68"/>
      <c r="H350" s="54"/>
      <c r="I350" s="66"/>
      <c r="J350" s="68"/>
      <c r="K350" s="73"/>
    </row>
    <row r="351" spans="1:11" ht="12.75">
      <c r="A351" s="26"/>
      <c r="C351" s="9"/>
      <c r="D351" s="83"/>
      <c r="E351" s="41"/>
      <c r="F351" s="84"/>
      <c r="G351" s="68"/>
      <c r="H351" s="54"/>
      <c r="I351" s="66"/>
      <c r="J351" s="68"/>
      <c r="K351" s="73"/>
    </row>
    <row r="352" spans="3:11" ht="12.75">
      <c r="C352" s="9"/>
      <c r="D352" s="83"/>
      <c r="E352" s="41"/>
      <c r="F352" s="84"/>
      <c r="G352" s="68"/>
      <c r="H352" s="54"/>
      <c r="I352" s="66"/>
      <c r="J352" s="68"/>
      <c r="K352" s="73"/>
    </row>
    <row r="353" spans="3:11" ht="12.75">
      <c r="C353" s="9"/>
      <c r="D353" s="83"/>
      <c r="E353" s="41"/>
      <c r="F353" s="84"/>
      <c r="G353" s="68"/>
      <c r="H353" s="54"/>
      <c r="I353" s="66"/>
      <c r="J353" s="68"/>
      <c r="K353" s="73"/>
    </row>
    <row r="354" spans="3:11" ht="12.75">
      <c r="C354" s="9"/>
      <c r="D354" s="83"/>
      <c r="E354" s="41"/>
      <c r="F354" s="84"/>
      <c r="G354" s="68"/>
      <c r="H354" s="54"/>
      <c r="I354" s="66"/>
      <c r="J354" s="68"/>
      <c r="K354" s="73"/>
    </row>
    <row r="355" spans="3:11" ht="12.75">
      <c r="C355" s="9"/>
      <c r="D355" s="83"/>
      <c r="E355" s="41"/>
      <c r="F355" s="84"/>
      <c r="G355" s="68"/>
      <c r="H355" s="54"/>
      <c r="I355" s="76"/>
      <c r="J355" s="68"/>
      <c r="K355" s="76"/>
    </row>
    <row r="356" spans="3:11" ht="12.75">
      <c r="C356" s="9"/>
      <c r="D356" s="83"/>
      <c r="E356" s="41"/>
      <c r="F356" s="84"/>
      <c r="G356" s="68"/>
      <c r="H356" s="54"/>
      <c r="I356" s="69"/>
      <c r="J356" s="68"/>
      <c r="K356" s="68"/>
    </row>
    <row r="357" spans="3:11" ht="12.75">
      <c r="C357" s="9"/>
      <c r="D357" s="78"/>
      <c r="E357" s="38"/>
      <c r="F357" s="84"/>
      <c r="G357" s="79"/>
      <c r="H357" s="79"/>
      <c r="I357" s="66"/>
      <c r="J357" s="68"/>
      <c r="K357" s="73"/>
    </row>
    <row r="358" spans="3:11" ht="12.75">
      <c r="C358" s="9"/>
      <c r="D358" s="78"/>
      <c r="E358" s="38"/>
      <c r="F358" s="84"/>
      <c r="G358" s="79"/>
      <c r="H358" s="79"/>
      <c r="I358" s="66"/>
      <c r="J358" s="68"/>
      <c r="K358" s="73"/>
    </row>
    <row r="359" spans="3:11" ht="12.75">
      <c r="C359" s="9"/>
      <c r="D359" s="78"/>
      <c r="E359" s="38"/>
      <c r="F359" s="84"/>
      <c r="G359" s="79"/>
      <c r="H359" s="79"/>
      <c r="I359" s="66"/>
      <c r="J359" s="68"/>
      <c r="K359" s="73"/>
    </row>
    <row r="360" spans="3:11" ht="12.75">
      <c r="C360" s="9"/>
      <c r="D360" s="78"/>
      <c r="E360" s="38"/>
      <c r="F360" s="84"/>
      <c r="G360" s="79"/>
      <c r="H360" s="79"/>
      <c r="I360" s="66"/>
      <c r="J360" s="68"/>
      <c r="K360" s="73"/>
    </row>
    <row r="361" spans="3:11" ht="12.75">
      <c r="C361" s="9"/>
      <c r="D361" s="78"/>
      <c r="E361" s="38"/>
      <c r="F361" s="84"/>
      <c r="G361" s="79"/>
      <c r="H361" s="79"/>
      <c r="I361" s="66"/>
      <c r="J361" s="68"/>
      <c r="K361" s="73"/>
    </row>
    <row r="362" spans="3:11" ht="12.75">
      <c r="C362" s="9"/>
      <c r="D362" s="78"/>
      <c r="E362" s="38"/>
      <c r="F362" s="84"/>
      <c r="G362" s="79"/>
      <c r="H362" s="79"/>
      <c r="I362" s="66"/>
      <c r="J362" s="68"/>
      <c r="K362" s="73"/>
    </row>
    <row r="363" spans="3:11" ht="12.75">
      <c r="C363" s="9"/>
      <c r="D363" s="78"/>
      <c r="E363" s="38"/>
      <c r="F363" s="84"/>
      <c r="G363" s="79"/>
      <c r="H363" s="79"/>
      <c r="I363" s="74"/>
      <c r="J363" s="68"/>
      <c r="K363" s="76"/>
    </row>
    <row r="364" spans="3:11" ht="12.75">
      <c r="C364" s="9"/>
      <c r="D364" s="83"/>
      <c r="E364" s="41"/>
      <c r="F364" s="84"/>
      <c r="G364" s="68"/>
      <c r="H364" s="54"/>
      <c r="I364" s="69"/>
      <c r="J364" s="68"/>
      <c r="K364" s="68"/>
    </row>
    <row r="365" spans="3:11" ht="12.75">
      <c r="C365" s="9"/>
      <c r="D365" s="83"/>
      <c r="E365" s="41"/>
      <c r="F365" s="84"/>
      <c r="G365" s="68"/>
      <c r="H365" s="54"/>
      <c r="I365" s="66"/>
      <c r="J365" s="68"/>
      <c r="K365" s="69"/>
    </row>
    <row r="366" spans="3:11" ht="12.75">
      <c r="C366" s="9"/>
      <c r="D366" s="83"/>
      <c r="E366" s="41"/>
      <c r="F366" s="84"/>
      <c r="G366" s="68"/>
      <c r="H366" s="54"/>
      <c r="I366" s="69"/>
      <c r="J366" s="68"/>
      <c r="K366" s="68"/>
    </row>
    <row r="367" spans="3:11" ht="12.75">
      <c r="C367" s="9"/>
      <c r="D367" s="83"/>
      <c r="E367" s="41"/>
      <c r="F367" s="69"/>
      <c r="G367" s="68"/>
      <c r="H367" s="54"/>
      <c r="I367" s="66"/>
      <c r="J367" s="68"/>
      <c r="K367" s="73"/>
    </row>
    <row r="368" spans="3:11" ht="12.75">
      <c r="C368" s="9"/>
      <c r="D368" s="83"/>
      <c r="E368" s="41"/>
      <c r="F368" s="69"/>
      <c r="G368" s="68"/>
      <c r="H368" s="54"/>
      <c r="I368" s="66"/>
      <c r="J368" s="68"/>
      <c r="K368" s="73"/>
    </row>
    <row r="369" spans="3:11" ht="12.75">
      <c r="C369" s="9"/>
      <c r="D369" s="83"/>
      <c r="E369" s="41"/>
      <c r="F369" s="69"/>
      <c r="G369" s="68"/>
      <c r="H369" s="54"/>
      <c r="I369" s="66"/>
      <c r="J369" s="68"/>
      <c r="K369" s="73"/>
    </row>
    <row r="370" spans="3:11" ht="12.75">
      <c r="C370" s="9"/>
      <c r="D370" s="83"/>
      <c r="E370" s="41"/>
      <c r="F370" s="69"/>
      <c r="G370" s="68"/>
      <c r="H370" s="54"/>
      <c r="I370" s="66"/>
      <c r="J370" s="68"/>
      <c r="K370" s="73"/>
    </row>
    <row r="371" spans="3:11" ht="12.75">
      <c r="C371" s="9"/>
      <c r="D371" s="83"/>
      <c r="E371" s="41"/>
      <c r="F371" s="69"/>
      <c r="G371" s="68"/>
      <c r="H371" s="54"/>
      <c r="I371" s="66"/>
      <c r="J371" s="68"/>
      <c r="K371" s="73"/>
    </row>
    <row r="372" spans="3:11" ht="12.75">
      <c r="C372" s="9"/>
      <c r="D372" s="83"/>
      <c r="E372" s="41"/>
      <c r="F372" s="69"/>
      <c r="G372" s="68"/>
      <c r="H372" s="54"/>
      <c r="I372" s="66"/>
      <c r="J372" s="68"/>
      <c r="K372" s="73"/>
    </row>
    <row r="373" spans="3:11" ht="12.75">
      <c r="C373" s="9"/>
      <c r="D373" s="83"/>
      <c r="E373" s="41"/>
      <c r="F373" s="69"/>
      <c r="G373" s="68"/>
      <c r="H373" s="54"/>
      <c r="I373" s="66"/>
      <c r="J373" s="68"/>
      <c r="K373" s="73"/>
    </row>
    <row r="374" spans="3:11" ht="12.75">
      <c r="C374" s="9"/>
      <c r="D374" s="83"/>
      <c r="E374" s="41"/>
      <c r="F374" s="69"/>
      <c r="G374" s="68"/>
      <c r="H374" s="54"/>
      <c r="I374" s="66"/>
      <c r="J374" s="68"/>
      <c r="K374" s="73"/>
    </row>
    <row r="375" spans="3:11" ht="12.75">
      <c r="C375" s="9"/>
      <c r="D375" s="83"/>
      <c r="E375" s="41"/>
      <c r="F375" s="69"/>
      <c r="G375" s="68"/>
      <c r="H375" s="54"/>
      <c r="I375" s="66"/>
      <c r="J375" s="68"/>
      <c r="K375" s="73"/>
    </row>
    <row r="376" spans="3:11" ht="12.75">
      <c r="C376" s="9"/>
      <c r="D376" s="83"/>
      <c r="E376" s="41"/>
      <c r="F376" s="69"/>
      <c r="G376" s="68"/>
      <c r="H376" s="54"/>
      <c r="I376" s="66"/>
      <c r="J376" s="68"/>
      <c r="K376" s="73"/>
    </row>
    <row r="377" spans="3:11" ht="12.75">
      <c r="C377" s="9"/>
      <c r="D377" s="83"/>
      <c r="E377" s="41"/>
      <c r="F377" s="69"/>
      <c r="G377" s="68"/>
      <c r="H377" s="54"/>
      <c r="I377" s="66"/>
      <c r="J377" s="68"/>
      <c r="K377" s="73"/>
    </row>
    <row r="378" spans="3:11" ht="12.75">
      <c r="C378" s="9"/>
      <c r="D378" s="83"/>
      <c r="E378" s="41"/>
      <c r="F378" s="69"/>
      <c r="G378" s="68"/>
      <c r="H378" s="54"/>
      <c r="I378" s="66"/>
      <c r="J378" s="68"/>
      <c r="K378" s="73"/>
    </row>
    <row r="379" spans="3:11" ht="12.75">
      <c r="C379" s="9"/>
      <c r="D379" s="83"/>
      <c r="E379" s="41"/>
      <c r="F379" s="69"/>
      <c r="G379" s="68"/>
      <c r="H379" s="54"/>
      <c r="I379" s="66"/>
      <c r="J379" s="68"/>
      <c r="K379" s="73"/>
    </row>
    <row r="380" spans="3:11" ht="12.75">
      <c r="C380" s="9"/>
      <c r="D380" s="83"/>
      <c r="E380" s="41"/>
      <c r="F380" s="69"/>
      <c r="G380" s="68"/>
      <c r="H380" s="54"/>
      <c r="I380" s="66"/>
      <c r="J380" s="68"/>
      <c r="K380" s="73"/>
    </row>
    <row r="381" spans="3:11" ht="12.75">
      <c r="C381" s="9"/>
      <c r="D381" s="83"/>
      <c r="E381" s="41"/>
      <c r="F381" s="69"/>
      <c r="G381" s="68"/>
      <c r="H381" s="54"/>
      <c r="I381" s="74"/>
      <c r="J381" s="68"/>
      <c r="K381" s="75"/>
    </row>
    <row r="382" spans="3:11" ht="12.75">
      <c r="C382" s="9"/>
      <c r="D382" s="83"/>
      <c r="E382" s="41"/>
      <c r="F382" s="69"/>
      <c r="G382" s="68"/>
      <c r="H382" s="54"/>
      <c r="I382" s="69"/>
      <c r="J382" s="68"/>
      <c r="K382" s="68"/>
    </row>
    <row r="383" spans="3:11" ht="12.75">
      <c r="C383" s="9"/>
      <c r="D383" s="70"/>
      <c r="E383" s="41"/>
      <c r="F383" s="69"/>
      <c r="G383" s="68"/>
      <c r="H383" s="68"/>
      <c r="I383" s="66"/>
      <c r="J383" s="68"/>
      <c r="K383" s="69"/>
    </row>
    <row r="384" spans="3:11" ht="12.75">
      <c r="C384" s="9"/>
      <c r="D384" s="68"/>
      <c r="E384" s="71"/>
      <c r="F384" s="69"/>
      <c r="G384" s="68"/>
      <c r="H384" s="68"/>
      <c r="I384" s="69"/>
      <c r="J384" s="68"/>
      <c r="K384" s="68"/>
    </row>
    <row r="385" spans="3:11" ht="12.75">
      <c r="C385" s="9"/>
      <c r="D385" s="83"/>
      <c r="E385" s="41"/>
      <c r="F385" s="84"/>
      <c r="G385" s="68"/>
      <c r="H385" s="54"/>
      <c r="I385" s="66"/>
      <c r="J385" s="68"/>
      <c r="K385" s="73"/>
    </row>
    <row r="386" spans="3:11" ht="12.75">
      <c r="C386" s="9"/>
      <c r="D386" s="83"/>
      <c r="E386" s="41"/>
      <c r="F386" s="84"/>
      <c r="G386" s="68"/>
      <c r="H386" s="54"/>
      <c r="I386" s="66"/>
      <c r="J386" s="68"/>
      <c r="K386" s="73"/>
    </row>
    <row r="387" spans="3:11" ht="12.75">
      <c r="C387" s="9"/>
      <c r="D387" s="83"/>
      <c r="E387" s="41"/>
      <c r="F387" s="84"/>
      <c r="G387" s="68"/>
      <c r="H387" s="54"/>
      <c r="I387" s="66"/>
      <c r="J387" s="68"/>
      <c r="K387" s="73"/>
    </row>
    <row r="388" spans="3:11" ht="12.75">
      <c r="C388" s="9"/>
      <c r="D388" s="83"/>
      <c r="E388" s="41"/>
      <c r="F388" s="84"/>
      <c r="G388" s="68"/>
      <c r="H388" s="54"/>
      <c r="I388" s="66"/>
      <c r="J388" s="68"/>
      <c r="K388" s="73"/>
    </row>
    <row r="389" spans="3:11" ht="12.75">
      <c r="C389" s="9"/>
      <c r="D389" s="83"/>
      <c r="E389" s="41"/>
      <c r="F389" s="84"/>
      <c r="G389" s="68"/>
      <c r="H389" s="54"/>
      <c r="I389" s="66"/>
      <c r="J389" s="68"/>
      <c r="K389" s="73"/>
    </row>
    <row r="390" spans="3:11" ht="12.75">
      <c r="C390" s="9"/>
      <c r="D390" s="83"/>
      <c r="E390" s="41"/>
      <c r="F390" s="84"/>
      <c r="G390" s="68"/>
      <c r="H390" s="54"/>
      <c r="I390" s="66"/>
      <c r="J390" s="68"/>
      <c r="K390" s="73"/>
    </row>
    <row r="391" spans="3:11" ht="12.75">
      <c r="C391" s="9"/>
      <c r="D391" s="83"/>
      <c r="E391" s="41"/>
      <c r="F391" s="84"/>
      <c r="G391" s="68"/>
      <c r="H391" s="54"/>
      <c r="I391" s="66"/>
      <c r="J391" s="68"/>
      <c r="K391" s="73"/>
    </row>
    <row r="392" spans="3:11" ht="12.75">
      <c r="C392" s="9"/>
      <c r="D392" s="83"/>
      <c r="E392" s="41"/>
      <c r="F392" s="84"/>
      <c r="G392" s="68"/>
      <c r="H392" s="54"/>
      <c r="I392" s="66"/>
      <c r="J392" s="68"/>
      <c r="K392" s="73"/>
    </row>
    <row r="393" spans="3:11" ht="12.75">
      <c r="C393" s="9"/>
      <c r="D393" s="83"/>
      <c r="E393" s="41"/>
      <c r="F393" s="84"/>
      <c r="G393" s="68"/>
      <c r="H393" s="54"/>
      <c r="I393" s="66"/>
      <c r="J393" s="68"/>
      <c r="K393" s="73"/>
    </row>
    <row r="394" spans="3:11" ht="12.75">
      <c r="C394" s="9"/>
      <c r="D394" s="83"/>
      <c r="E394" s="41"/>
      <c r="F394" s="84"/>
      <c r="G394" s="68"/>
      <c r="H394" s="54"/>
      <c r="I394" s="66"/>
      <c r="J394" s="68"/>
      <c r="K394" s="73"/>
    </row>
    <row r="395" spans="3:11" ht="12.75">
      <c r="C395" s="9"/>
      <c r="D395" s="83"/>
      <c r="E395" s="41"/>
      <c r="F395" s="84"/>
      <c r="G395" s="68"/>
      <c r="H395" s="54"/>
      <c r="I395" s="66"/>
      <c r="J395" s="68"/>
      <c r="K395" s="73"/>
    </row>
    <row r="396" spans="3:11" ht="12.75">
      <c r="C396" s="9"/>
      <c r="D396" s="83"/>
      <c r="E396" s="41"/>
      <c r="F396" s="84"/>
      <c r="G396" s="68"/>
      <c r="H396" s="54"/>
      <c r="I396" s="66"/>
      <c r="J396" s="68"/>
      <c r="K396" s="73"/>
    </row>
    <row r="397" spans="3:11" ht="12.75">
      <c r="C397" s="9"/>
      <c r="D397" s="83"/>
      <c r="E397" s="41"/>
      <c r="F397" s="84"/>
      <c r="G397" s="68"/>
      <c r="H397" s="54"/>
      <c r="I397" s="66"/>
      <c r="J397" s="68"/>
      <c r="K397" s="73"/>
    </row>
    <row r="398" spans="3:11" ht="12.75">
      <c r="C398" s="9"/>
      <c r="D398" s="83"/>
      <c r="E398" s="41"/>
      <c r="F398" s="84"/>
      <c r="G398" s="68"/>
      <c r="H398" s="54"/>
      <c r="I398" s="66"/>
      <c r="J398" s="68"/>
      <c r="K398" s="73"/>
    </row>
    <row r="399" spans="3:11" ht="12.75">
      <c r="C399" s="9"/>
      <c r="D399" s="83"/>
      <c r="E399" s="41"/>
      <c r="F399" s="69"/>
      <c r="G399" s="68"/>
      <c r="H399" s="54"/>
      <c r="I399" s="66"/>
      <c r="J399" s="68"/>
      <c r="K399" s="73"/>
    </row>
    <row r="400" spans="3:11" ht="12.75">
      <c r="C400" s="63"/>
      <c r="D400" s="83"/>
      <c r="E400" s="41"/>
      <c r="F400" s="84"/>
      <c r="G400" s="68"/>
      <c r="H400" s="54"/>
      <c r="I400" s="66"/>
      <c r="J400" s="68"/>
      <c r="K400" s="73"/>
    </row>
    <row r="401" spans="3:11" ht="12.75">
      <c r="C401" s="63"/>
      <c r="D401" s="86"/>
      <c r="E401" s="87"/>
      <c r="F401" s="84"/>
      <c r="G401" s="68"/>
      <c r="H401" s="85"/>
      <c r="I401" s="66"/>
      <c r="J401" s="68"/>
      <c r="K401" s="68"/>
    </row>
    <row r="402" spans="3:11" ht="12.75">
      <c r="C402" s="9"/>
      <c r="D402" s="86"/>
      <c r="E402" s="87"/>
      <c r="F402" s="84"/>
      <c r="G402" s="68"/>
      <c r="H402" s="85"/>
      <c r="I402" s="74"/>
      <c r="J402" s="68"/>
      <c r="K402" s="76"/>
    </row>
    <row r="403" spans="3:11" ht="12.75">
      <c r="C403" s="9"/>
      <c r="D403" s="83"/>
      <c r="E403" s="41"/>
      <c r="F403" s="84"/>
      <c r="G403" s="68"/>
      <c r="H403" s="54"/>
      <c r="I403" s="69"/>
      <c r="J403" s="68"/>
      <c r="K403" s="68"/>
    </row>
    <row r="404" spans="3:11" ht="12.75">
      <c r="C404" s="77"/>
      <c r="D404" s="83"/>
      <c r="E404" s="71"/>
      <c r="F404" s="84"/>
      <c r="G404" s="68"/>
      <c r="H404" s="54"/>
      <c r="I404" s="69"/>
      <c r="J404" s="68"/>
      <c r="K404" s="68"/>
    </row>
    <row r="405" spans="3:11" ht="12.75">
      <c r="C405" s="9"/>
      <c r="D405" s="83"/>
      <c r="E405" s="38"/>
      <c r="F405" s="84"/>
      <c r="G405" s="68"/>
      <c r="H405" s="54"/>
      <c r="I405" s="69"/>
      <c r="J405" s="68"/>
      <c r="K405" s="68"/>
    </row>
    <row r="406" spans="3:11" ht="12.75">
      <c r="C406" s="9"/>
      <c r="D406" s="83"/>
      <c r="E406" s="38"/>
      <c r="F406" s="84"/>
      <c r="G406" s="68"/>
      <c r="H406" s="54"/>
      <c r="I406" s="69"/>
      <c r="J406" s="68"/>
      <c r="K406" s="68"/>
    </row>
    <row r="407" spans="3:11" ht="12.75">
      <c r="C407" s="9"/>
      <c r="D407" s="70"/>
      <c r="E407" s="41"/>
      <c r="F407" s="69"/>
      <c r="G407" s="68"/>
      <c r="H407" s="68"/>
      <c r="I407" s="66"/>
      <c r="J407" s="68"/>
      <c r="K407" s="69"/>
    </row>
    <row r="408" spans="3:11" ht="12.75">
      <c r="C408" s="9"/>
      <c r="D408" s="68"/>
      <c r="E408" s="71"/>
      <c r="F408" s="69"/>
      <c r="G408" s="68"/>
      <c r="H408" s="68"/>
      <c r="I408" s="69"/>
      <c r="J408" s="68"/>
      <c r="K408" s="68"/>
    </row>
    <row r="409" spans="3:11" ht="12.75">
      <c r="C409" s="9"/>
      <c r="D409" s="83"/>
      <c r="E409" s="41"/>
      <c r="F409" s="84"/>
      <c r="G409" s="68"/>
      <c r="H409" s="54"/>
      <c r="I409" s="66"/>
      <c r="J409" s="68"/>
      <c r="K409" s="73"/>
    </row>
    <row r="410" spans="3:11" ht="12.75">
      <c r="C410" s="9"/>
      <c r="D410" s="86"/>
      <c r="E410" s="87"/>
      <c r="F410" s="84"/>
      <c r="G410" s="80"/>
      <c r="H410" s="54"/>
      <c r="I410" s="66"/>
      <c r="J410" s="68"/>
      <c r="K410" s="73"/>
    </row>
    <row r="411" spans="3:11" ht="12.75">
      <c r="C411" s="9"/>
      <c r="D411" s="86"/>
      <c r="E411" s="87"/>
      <c r="F411" s="84"/>
      <c r="G411" s="80"/>
      <c r="H411" s="54"/>
      <c r="I411" s="66"/>
      <c r="J411" s="68"/>
      <c r="K411" s="73"/>
    </row>
    <row r="412" spans="3:11" ht="12.75">
      <c r="C412" s="9"/>
      <c r="D412" s="83"/>
      <c r="E412" s="41"/>
      <c r="F412" s="84"/>
      <c r="G412" s="68"/>
      <c r="H412" s="54"/>
      <c r="I412" s="66"/>
      <c r="J412" s="68"/>
      <c r="K412" s="73"/>
    </row>
    <row r="413" spans="3:11" ht="12.75">
      <c r="C413" s="9"/>
      <c r="D413" s="83"/>
      <c r="E413" s="41"/>
      <c r="F413" s="84"/>
      <c r="G413" s="68"/>
      <c r="H413" s="54"/>
      <c r="I413" s="66"/>
      <c r="J413" s="68"/>
      <c r="K413" s="73"/>
    </row>
    <row r="414" spans="2:11" ht="12.75">
      <c r="B414" s="63"/>
      <c r="C414" s="9"/>
      <c r="D414" s="83"/>
      <c r="E414" s="41"/>
      <c r="F414" s="84"/>
      <c r="G414" s="68"/>
      <c r="H414" s="54"/>
      <c r="I414" s="66"/>
      <c r="J414" s="68"/>
      <c r="K414" s="73"/>
    </row>
    <row r="415" spans="3:11" ht="12.75">
      <c r="C415" s="9"/>
      <c r="D415" s="83"/>
      <c r="E415" s="41"/>
      <c r="F415" s="84"/>
      <c r="G415" s="68"/>
      <c r="H415" s="54"/>
      <c r="I415" s="66"/>
      <c r="J415" s="68"/>
      <c r="K415" s="73"/>
    </row>
    <row r="416" spans="3:11" ht="12.75">
      <c r="C416" s="9"/>
      <c r="D416" s="83"/>
      <c r="E416" s="41"/>
      <c r="F416" s="84"/>
      <c r="G416" s="68"/>
      <c r="H416" s="54"/>
      <c r="I416" s="66"/>
      <c r="J416" s="68"/>
      <c r="K416" s="73"/>
    </row>
    <row r="417" spans="3:11" ht="12.75">
      <c r="C417" s="9"/>
      <c r="D417" s="83"/>
      <c r="E417" s="41"/>
      <c r="F417" s="84"/>
      <c r="G417" s="68"/>
      <c r="H417" s="54"/>
      <c r="I417" s="66"/>
      <c r="J417" s="68"/>
      <c r="K417" s="73"/>
    </row>
    <row r="418" spans="3:11" ht="12.75">
      <c r="C418" s="9"/>
      <c r="D418" s="83"/>
      <c r="E418" s="41"/>
      <c r="F418" s="84"/>
      <c r="G418" s="68"/>
      <c r="H418" s="54"/>
      <c r="I418" s="76"/>
      <c r="J418" s="68"/>
      <c r="K418" s="76"/>
    </row>
    <row r="419" spans="3:11" ht="12.75">
      <c r="C419" s="9"/>
      <c r="D419" s="83"/>
      <c r="E419" s="41"/>
      <c r="F419" s="84"/>
      <c r="G419" s="68"/>
      <c r="H419" s="54"/>
      <c r="I419" s="69"/>
      <c r="J419" s="68"/>
      <c r="K419" s="68"/>
    </row>
    <row r="420" spans="3:11" ht="12.75">
      <c r="C420" s="9"/>
      <c r="D420" s="83"/>
      <c r="E420" s="41"/>
      <c r="F420" s="84"/>
      <c r="G420" s="68"/>
      <c r="H420" s="54"/>
      <c r="I420" s="69"/>
      <c r="J420" s="68"/>
      <c r="K420" s="68"/>
    </row>
    <row r="421" spans="3:11" ht="12.75">
      <c r="C421" s="9"/>
      <c r="D421" s="78"/>
      <c r="E421" s="38"/>
      <c r="F421" s="84"/>
      <c r="G421" s="68"/>
      <c r="H421" s="54"/>
      <c r="I421" s="66"/>
      <c r="J421" s="68"/>
      <c r="K421" s="73"/>
    </row>
    <row r="422" spans="3:11" ht="12.75">
      <c r="C422" s="88"/>
      <c r="D422" s="78"/>
      <c r="E422" s="38"/>
      <c r="F422" s="84"/>
      <c r="G422" s="68"/>
      <c r="H422" s="54"/>
      <c r="I422" s="66"/>
      <c r="J422" s="68"/>
      <c r="K422" s="73"/>
    </row>
    <row r="423" spans="3:11" ht="12.75">
      <c r="C423" s="94"/>
      <c r="D423" s="89"/>
      <c r="E423" s="90"/>
      <c r="F423" s="91"/>
      <c r="G423" s="92"/>
      <c r="H423" s="93"/>
      <c r="I423" s="66"/>
      <c r="J423" s="92"/>
      <c r="K423" s="73"/>
    </row>
    <row r="424" spans="3:11" ht="12.75">
      <c r="C424" s="94"/>
      <c r="D424" s="83"/>
      <c r="E424" s="41"/>
      <c r="F424" s="84"/>
      <c r="G424" s="68"/>
      <c r="H424" s="54"/>
      <c r="I424" s="66"/>
      <c r="J424" s="68"/>
      <c r="K424" s="73"/>
    </row>
    <row r="425" spans="3:11" ht="12.75">
      <c r="C425" s="9"/>
      <c r="D425" s="83"/>
      <c r="E425" s="41"/>
      <c r="F425" s="84"/>
      <c r="G425" s="68"/>
      <c r="H425" s="54"/>
      <c r="I425" s="74"/>
      <c r="J425" s="68"/>
      <c r="K425" s="76"/>
    </row>
    <row r="426" spans="3:11" ht="12.75">
      <c r="C426" s="9"/>
      <c r="D426" s="68"/>
      <c r="E426" s="71"/>
      <c r="F426" s="69"/>
      <c r="G426" s="68"/>
      <c r="H426" s="68"/>
      <c r="I426" s="69"/>
      <c r="J426" s="68"/>
      <c r="K426" s="68"/>
    </row>
    <row r="427" spans="3:11" ht="12.75">
      <c r="C427" s="9"/>
      <c r="D427" s="70"/>
      <c r="E427" s="41"/>
      <c r="F427" s="69"/>
      <c r="G427" s="68"/>
      <c r="H427" s="54"/>
      <c r="I427" s="66"/>
      <c r="J427" s="68"/>
      <c r="K427" s="69"/>
    </row>
    <row r="428" spans="3:11" ht="12.75">
      <c r="C428" s="9"/>
      <c r="D428" s="68"/>
      <c r="E428" s="71"/>
      <c r="F428" s="69"/>
      <c r="G428" s="68"/>
      <c r="H428" s="68"/>
      <c r="I428" s="69"/>
      <c r="J428" s="68"/>
      <c r="K428" s="68"/>
    </row>
    <row r="429" spans="3:11" ht="12.75">
      <c r="C429" s="9"/>
      <c r="D429" s="83"/>
      <c r="E429" s="41"/>
      <c r="F429" s="84"/>
      <c r="G429" s="68"/>
      <c r="H429" s="54"/>
      <c r="I429" s="66"/>
      <c r="J429" s="68"/>
      <c r="K429" s="73"/>
    </row>
    <row r="430" spans="3:11" ht="12.75">
      <c r="C430" s="9"/>
      <c r="D430" s="83"/>
      <c r="E430" s="41"/>
      <c r="F430" s="84"/>
      <c r="G430" s="68"/>
      <c r="H430" s="54"/>
      <c r="I430" s="66"/>
      <c r="J430" s="68"/>
      <c r="K430" s="73"/>
    </row>
    <row r="431" spans="3:11" ht="12.75">
      <c r="C431" s="9"/>
      <c r="D431" s="83"/>
      <c r="E431" s="41"/>
      <c r="F431" s="84"/>
      <c r="G431" s="68"/>
      <c r="H431" s="54"/>
      <c r="I431" s="66"/>
      <c r="J431" s="68"/>
      <c r="K431" s="73"/>
    </row>
    <row r="432" spans="3:11" ht="12.75">
      <c r="C432" s="9"/>
      <c r="D432" s="83"/>
      <c r="E432" s="41"/>
      <c r="F432" s="84"/>
      <c r="G432" s="68"/>
      <c r="H432" s="54"/>
      <c r="I432" s="66"/>
      <c r="J432" s="68"/>
      <c r="K432" s="73"/>
    </row>
    <row r="433" spans="3:11" ht="12.75">
      <c r="C433" s="9"/>
      <c r="D433" s="83"/>
      <c r="E433" s="41"/>
      <c r="F433" s="84"/>
      <c r="G433" s="68"/>
      <c r="H433" s="54"/>
      <c r="I433" s="66"/>
      <c r="J433" s="68"/>
      <c r="K433" s="73"/>
    </row>
    <row r="434" spans="3:11" ht="12.75">
      <c r="C434" s="9"/>
      <c r="D434" s="83"/>
      <c r="E434" s="41"/>
      <c r="F434" s="84"/>
      <c r="G434" s="68"/>
      <c r="H434" s="54"/>
      <c r="I434" s="66"/>
      <c r="J434" s="68"/>
      <c r="K434" s="73"/>
    </row>
    <row r="435" spans="1:11" ht="12.75">
      <c r="A435" s="62"/>
      <c r="C435" s="9"/>
      <c r="D435" s="83"/>
      <c r="E435" s="41"/>
      <c r="F435" s="84"/>
      <c r="G435" s="68"/>
      <c r="H435" s="54"/>
      <c r="I435" s="66"/>
      <c r="J435" s="68"/>
      <c r="K435" s="73"/>
    </row>
    <row r="436" spans="3:11" ht="12.75">
      <c r="C436" s="9"/>
      <c r="D436" s="83"/>
      <c r="E436" s="41"/>
      <c r="F436" s="84"/>
      <c r="G436" s="68"/>
      <c r="H436" s="54"/>
      <c r="I436" s="66"/>
      <c r="J436" s="68"/>
      <c r="K436" s="73"/>
    </row>
    <row r="437" spans="1:11" s="21" customFormat="1" ht="12.75">
      <c r="A437" s="8"/>
      <c r="B437" s="9"/>
      <c r="C437" s="9"/>
      <c r="D437" s="83"/>
      <c r="E437" s="41"/>
      <c r="F437" s="84"/>
      <c r="G437" s="68"/>
      <c r="H437" s="54"/>
      <c r="I437" s="66"/>
      <c r="J437" s="68"/>
      <c r="K437" s="73"/>
    </row>
    <row r="438" spans="3:11" ht="12.75">
      <c r="C438" s="9"/>
      <c r="D438" s="83"/>
      <c r="E438" s="41"/>
      <c r="F438" s="84"/>
      <c r="G438" s="68"/>
      <c r="H438" s="54"/>
      <c r="I438" s="66"/>
      <c r="J438" s="68"/>
      <c r="K438" s="73"/>
    </row>
    <row r="439" spans="3:11" ht="12.75">
      <c r="C439" s="9"/>
      <c r="D439" s="83"/>
      <c r="E439" s="41"/>
      <c r="F439" s="84"/>
      <c r="G439" s="68"/>
      <c r="H439" s="54"/>
      <c r="I439" s="66"/>
      <c r="J439" s="68"/>
      <c r="K439" s="73"/>
    </row>
    <row r="440" spans="3:11" ht="12.75">
      <c r="C440" s="9"/>
      <c r="D440" s="83"/>
      <c r="E440" s="41"/>
      <c r="F440" s="84"/>
      <c r="G440" s="68"/>
      <c r="H440" s="54"/>
      <c r="I440" s="66"/>
      <c r="J440" s="68"/>
      <c r="K440" s="73"/>
    </row>
    <row r="441" spans="3:11" ht="12.75">
      <c r="C441" s="9"/>
      <c r="D441" s="83"/>
      <c r="E441" s="41"/>
      <c r="F441" s="84"/>
      <c r="G441" s="68"/>
      <c r="H441" s="54"/>
      <c r="I441" s="74"/>
      <c r="J441" s="68"/>
      <c r="K441" s="75"/>
    </row>
    <row r="442" spans="3:11" ht="12.75">
      <c r="C442" s="77"/>
      <c r="D442" s="83"/>
      <c r="E442" s="41"/>
      <c r="F442" s="84"/>
      <c r="G442" s="68"/>
      <c r="H442" s="54"/>
      <c r="I442" s="69"/>
      <c r="J442" s="68"/>
      <c r="K442" s="68"/>
    </row>
    <row r="443" spans="3:11" ht="12.75">
      <c r="C443" s="9"/>
      <c r="D443" s="78"/>
      <c r="E443" s="38"/>
      <c r="F443" s="95"/>
      <c r="G443" s="79"/>
      <c r="H443" s="54"/>
      <c r="I443" s="66"/>
      <c r="J443" s="68"/>
      <c r="K443" s="69"/>
    </row>
    <row r="444" spans="3:11" ht="12.75">
      <c r="C444" s="9"/>
      <c r="D444" s="83"/>
      <c r="E444" s="41"/>
      <c r="F444" s="84"/>
      <c r="G444" s="68"/>
      <c r="H444" s="54"/>
      <c r="I444" s="69"/>
      <c r="J444" s="68"/>
      <c r="K444" s="68"/>
    </row>
    <row r="445" spans="3:11" ht="12.75">
      <c r="C445" s="9"/>
      <c r="D445" s="78"/>
      <c r="E445" s="38"/>
      <c r="F445" s="84"/>
      <c r="G445" s="79"/>
      <c r="H445" s="79"/>
      <c r="I445" s="66"/>
      <c r="J445" s="68"/>
      <c r="K445" s="73"/>
    </row>
    <row r="446" spans="3:11" ht="12.75">
      <c r="C446" s="9"/>
      <c r="D446" s="78"/>
      <c r="E446" s="38"/>
      <c r="F446" s="84"/>
      <c r="G446" s="79"/>
      <c r="H446" s="79"/>
      <c r="I446" s="66"/>
      <c r="J446" s="68"/>
      <c r="K446" s="73"/>
    </row>
    <row r="447" spans="3:11" ht="12.75">
      <c r="C447" s="9"/>
      <c r="D447" s="78"/>
      <c r="E447" s="38"/>
      <c r="F447" s="84"/>
      <c r="G447" s="79"/>
      <c r="H447" s="79"/>
      <c r="I447" s="66"/>
      <c r="J447" s="68"/>
      <c r="K447" s="73"/>
    </row>
    <row r="448" spans="3:11" ht="12.75">
      <c r="C448" s="63"/>
      <c r="D448" s="78"/>
      <c r="E448" s="38"/>
      <c r="F448" s="84"/>
      <c r="G448" s="79"/>
      <c r="H448" s="79"/>
      <c r="I448" s="66"/>
      <c r="J448" s="68"/>
      <c r="K448" s="73"/>
    </row>
    <row r="449" spans="3:11" ht="12.75">
      <c r="C449" s="9"/>
      <c r="D449" s="96"/>
      <c r="E449" s="39"/>
      <c r="F449" s="97"/>
      <c r="G449" s="96"/>
      <c r="H449" s="96"/>
      <c r="I449" s="98"/>
      <c r="J449" s="80"/>
      <c r="K449" s="99"/>
    </row>
    <row r="450" spans="3:11" ht="12.75">
      <c r="C450" s="9"/>
      <c r="D450" s="78"/>
      <c r="E450" s="38"/>
      <c r="F450" s="84"/>
      <c r="G450" s="79"/>
      <c r="H450" s="79"/>
      <c r="I450" s="66"/>
      <c r="J450" s="68"/>
      <c r="K450" s="73"/>
    </row>
    <row r="451" spans="3:11" ht="12.75">
      <c r="C451" s="9"/>
      <c r="D451" s="78"/>
      <c r="E451" s="38"/>
      <c r="F451" s="84"/>
      <c r="G451" s="79"/>
      <c r="H451" s="79"/>
      <c r="I451" s="66"/>
      <c r="J451" s="68"/>
      <c r="K451" s="73"/>
    </row>
    <row r="452" spans="3:11" ht="12.75">
      <c r="C452" s="9"/>
      <c r="D452" s="78"/>
      <c r="E452" s="38"/>
      <c r="F452" s="84"/>
      <c r="G452" s="79"/>
      <c r="H452" s="79"/>
      <c r="I452" s="66"/>
      <c r="J452" s="68"/>
      <c r="K452" s="73"/>
    </row>
    <row r="453" spans="3:11" ht="12.75">
      <c r="C453" s="9"/>
      <c r="D453" s="78"/>
      <c r="E453" s="38"/>
      <c r="F453" s="84"/>
      <c r="G453" s="79"/>
      <c r="H453" s="79"/>
      <c r="I453" s="66"/>
      <c r="J453" s="68"/>
      <c r="K453" s="73"/>
    </row>
    <row r="454" spans="3:11" ht="12.75">
      <c r="C454" s="9"/>
      <c r="D454" s="78"/>
      <c r="E454" s="38"/>
      <c r="F454" s="84"/>
      <c r="G454" s="79"/>
      <c r="H454" s="79"/>
      <c r="I454" s="66"/>
      <c r="J454" s="68"/>
      <c r="K454" s="73"/>
    </row>
    <row r="455" spans="3:11" ht="12.75">
      <c r="C455" s="9"/>
      <c r="D455" s="78"/>
      <c r="E455" s="38"/>
      <c r="F455" s="84"/>
      <c r="G455" s="79"/>
      <c r="H455" s="79"/>
      <c r="I455" s="66"/>
      <c r="J455" s="68"/>
      <c r="K455" s="73"/>
    </row>
    <row r="456" spans="3:11" ht="12.75">
      <c r="C456" s="9"/>
      <c r="D456" s="78"/>
      <c r="E456" s="38"/>
      <c r="F456" s="84"/>
      <c r="G456" s="79"/>
      <c r="H456" s="79"/>
      <c r="I456" s="74"/>
      <c r="J456" s="68"/>
      <c r="K456" s="75"/>
    </row>
    <row r="457" spans="3:11" ht="12.75">
      <c r="C457" s="9"/>
      <c r="D457" s="68"/>
      <c r="E457" s="71"/>
      <c r="F457" s="69"/>
      <c r="G457" s="68"/>
      <c r="H457" s="68"/>
      <c r="I457" s="69"/>
      <c r="J457" s="68"/>
      <c r="K457" s="68"/>
    </row>
    <row r="458" spans="3:11" ht="12.75">
      <c r="C458" s="9"/>
      <c r="D458" s="68"/>
      <c r="E458" s="71"/>
      <c r="F458" s="69"/>
      <c r="G458" s="68"/>
      <c r="H458" s="68"/>
      <c r="I458" s="69"/>
      <c r="J458" s="68"/>
      <c r="K458" s="68"/>
    </row>
    <row r="459" spans="3:11" ht="12.75">
      <c r="C459" s="9"/>
      <c r="D459" s="70"/>
      <c r="E459" s="71"/>
      <c r="F459" s="69"/>
      <c r="G459" s="68"/>
      <c r="H459" s="68"/>
      <c r="I459" s="69"/>
      <c r="J459" s="68"/>
      <c r="K459" s="73"/>
    </row>
    <row r="460" spans="3:11" ht="12.75">
      <c r="C460" s="9"/>
      <c r="D460" s="70"/>
      <c r="E460" s="71"/>
      <c r="F460" s="69"/>
      <c r="G460" s="68"/>
      <c r="H460" s="68"/>
      <c r="I460" s="69"/>
      <c r="J460" s="68"/>
      <c r="K460" s="73"/>
    </row>
    <row r="461" spans="3:11" ht="12.75">
      <c r="C461" s="9"/>
      <c r="D461" s="70"/>
      <c r="E461" s="71"/>
      <c r="F461" s="69"/>
      <c r="G461" s="68"/>
      <c r="H461" s="68"/>
      <c r="I461" s="69"/>
      <c r="J461" s="68"/>
      <c r="K461" s="73"/>
    </row>
    <row r="462" spans="3:11" ht="12.75">
      <c r="C462" s="9"/>
      <c r="D462" s="70"/>
      <c r="E462" s="71"/>
      <c r="F462" s="69"/>
      <c r="G462" s="68"/>
      <c r="H462" s="68"/>
      <c r="I462" s="69"/>
      <c r="J462" s="68"/>
      <c r="K462" s="73"/>
    </row>
    <row r="463" spans="3:11" ht="12.75">
      <c r="C463" s="9"/>
      <c r="D463" s="70"/>
      <c r="E463" s="71"/>
      <c r="F463" s="69"/>
      <c r="G463" s="68"/>
      <c r="H463" s="68"/>
      <c r="I463" s="69"/>
      <c r="J463" s="68"/>
      <c r="K463" s="73"/>
    </row>
    <row r="464" spans="3:11" ht="12.75">
      <c r="C464" s="9"/>
      <c r="D464" s="70"/>
      <c r="E464" s="71"/>
      <c r="F464" s="69"/>
      <c r="G464" s="68"/>
      <c r="H464" s="68"/>
      <c r="I464" s="69"/>
      <c r="J464" s="68"/>
      <c r="K464" s="73"/>
    </row>
    <row r="465" spans="3:11" ht="12.75">
      <c r="C465" s="9"/>
      <c r="D465" s="70"/>
      <c r="E465" s="71"/>
      <c r="F465" s="69"/>
      <c r="G465" s="68"/>
      <c r="H465" s="68"/>
      <c r="I465" s="69"/>
      <c r="J465" s="68"/>
      <c r="K465" s="73"/>
    </row>
    <row r="466" spans="3:11" ht="12.75">
      <c r="C466" s="9"/>
      <c r="D466" s="70"/>
      <c r="E466" s="71"/>
      <c r="F466" s="69"/>
      <c r="G466" s="68"/>
      <c r="H466" s="68"/>
      <c r="I466" s="69"/>
      <c r="J466" s="68"/>
      <c r="K466" s="73"/>
    </row>
    <row r="467" spans="3:11" ht="12.75">
      <c r="C467" s="9"/>
      <c r="D467" s="70"/>
      <c r="E467" s="71"/>
      <c r="F467" s="69"/>
      <c r="G467" s="68"/>
      <c r="H467" s="68"/>
      <c r="I467" s="69"/>
      <c r="J467" s="68"/>
      <c r="K467" s="73"/>
    </row>
    <row r="468" spans="3:11" ht="12.75">
      <c r="C468" s="9"/>
      <c r="D468" s="70"/>
      <c r="E468" s="71"/>
      <c r="F468" s="69"/>
      <c r="G468" s="68"/>
      <c r="H468" s="68"/>
      <c r="I468" s="69"/>
      <c r="J468" s="68"/>
      <c r="K468" s="73"/>
    </row>
    <row r="469" spans="1:11" ht="15">
      <c r="A469" s="64"/>
      <c r="C469" s="9"/>
      <c r="D469" s="70"/>
      <c r="E469" s="71"/>
      <c r="F469" s="69"/>
      <c r="G469" s="68"/>
      <c r="H469" s="68"/>
      <c r="I469" s="69"/>
      <c r="J469" s="68"/>
      <c r="K469" s="73"/>
    </row>
    <row r="470" spans="1:11" ht="15">
      <c r="A470" s="64"/>
      <c r="C470" s="9"/>
      <c r="D470" s="70"/>
      <c r="E470" s="71"/>
      <c r="F470" s="69"/>
      <c r="G470" s="68"/>
      <c r="H470" s="68"/>
      <c r="I470" s="69"/>
      <c r="J470" s="68"/>
      <c r="K470" s="73"/>
    </row>
    <row r="471" spans="1:11" ht="15">
      <c r="A471" s="64"/>
      <c r="C471" s="9"/>
      <c r="D471" s="70"/>
      <c r="E471" s="71"/>
      <c r="F471" s="69"/>
      <c r="G471" s="68"/>
      <c r="H471" s="68"/>
      <c r="I471" s="69"/>
      <c r="J471" s="68"/>
      <c r="K471" s="73"/>
    </row>
    <row r="472" spans="1:11" ht="12.75">
      <c r="A472" s="10"/>
      <c r="C472" s="9"/>
      <c r="D472" s="70"/>
      <c r="E472" s="71"/>
      <c r="F472" s="69"/>
      <c r="G472" s="68"/>
      <c r="H472" s="68"/>
      <c r="I472" s="69"/>
      <c r="J472" s="68"/>
      <c r="K472" s="73"/>
    </row>
    <row r="473" spans="1:11" ht="12.75">
      <c r="A473" s="1"/>
      <c r="C473" s="9"/>
      <c r="D473" s="70"/>
      <c r="E473" s="71"/>
      <c r="F473" s="69"/>
      <c r="G473" s="68"/>
      <c r="H473" s="68"/>
      <c r="I473" s="69"/>
      <c r="J473" s="68"/>
      <c r="K473" s="73"/>
    </row>
    <row r="474" spans="3:11" ht="12.75">
      <c r="C474" s="9"/>
      <c r="D474" s="70"/>
      <c r="E474" s="71"/>
      <c r="F474" s="69"/>
      <c r="G474" s="68"/>
      <c r="H474" s="68"/>
      <c r="I474" s="69"/>
      <c r="J474" s="68"/>
      <c r="K474" s="73"/>
    </row>
    <row r="475" spans="3:11" ht="12.75">
      <c r="C475" s="9"/>
      <c r="D475" s="70"/>
      <c r="E475" s="71"/>
      <c r="F475" s="69"/>
      <c r="G475" s="68"/>
      <c r="H475" s="68"/>
      <c r="I475" s="69"/>
      <c r="J475" s="68"/>
      <c r="K475" s="73"/>
    </row>
    <row r="476" spans="3:11" ht="12.75">
      <c r="C476" s="9"/>
      <c r="D476" s="70"/>
      <c r="E476" s="71"/>
      <c r="F476" s="69"/>
      <c r="G476" s="68"/>
      <c r="H476" s="68"/>
      <c r="I476" s="69"/>
      <c r="J476" s="68"/>
      <c r="K476" s="73"/>
    </row>
    <row r="477" spans="3:11" ht="12.75">
      <c r="C477" s="9"/>
      <c r="D477" s="70"/>
      <c r="E477" s="71"/>
      <c r="F477" s="69"/>
      <c r="G477" s="68"/>
      <c r="H477" s="68"/>
      <c r="I477" s="69"/>
      <c r="J477" s="68"/>
      <c r="K477" s="75"/>
    </row>
    <row r="478" spans="3:11" ht="12.75">
      <c r="C478" s="9"/>
      <c r="D478" s="70"/>
      <c r="E478" s="71"/>
      <c r="F478" s="69"/>
      <c r="G478" s="68"/>
      <c r="H478" s="68"/>
      <c r="I478" s="69"/>
      <c r="J478" s="68"/>
      <c r="K478" s="73"/>
    </row>
    <row r="479" spans="3:11" ht="12.75">
      <c r="C479" s="9"/>
      <c r="D479" s="68"/>
      <c r="E479" s="71"/>
      <c r="F479" s="69"/>
      <c r="G479" s="68"/>
      <c r="H479" s="68"/>
      <c r="I479" s="69"/>
      <c r="J479" s="68"/>
      <c r="K479" s="68"/>
    </row>
    <row r="480" spans="3:11" ht="12.75">
      <c r="C480" s="9"/>
      <c r="D480" s="68"/>
      <c r="E480" s="71"/>
      <c r="F480" s="69"/>
      <c r="G480" s="68"/>
      <c r="H480" s="68"/>
      <c r="I480" s="69"/>
      <c r="J480" s="68"/>
      <c r="K480" s="68"/>
    </row>
    <row r="481" spans="3:11" ht="12.75">
      <c r="C481" s="9"/>
      <c r="D481" s="68"/>
      <c r="E481" s="71"/>
      <c r="F481" s="69"/>
      <c r="G481" s="68"/>
      <c r="H481" s="68"/>
      <c r="I481" s="69"/>
      <c r="J481" s="68"/>
      <c r="K481" s="68"/>
    </row>
    <row r="482" spans="3:11" ht="12.75">
      <c r="C482" s="9"/>
      <c r="D482" s="68"/>
      <c r="E482" s="71"/>
      <c r="F482" s="69"/>
      <c r="G482" s="68"/>
      <c r="H482" s="68"/>
      <c r="I482" s="69"/>
      <c r="J482" s="68"/>
      <c r="K482" s="68"/>
    </row>
    <row r="483" spans="3:11" ht="12.75">
      <c r="C483" s="9"/>
      <c r="D483" s="68"/>
      <c r="E483" s="71"/>
      <c r="F483" s="69"/>
      <c r="G483" s="68"/>
      <c r="H483" s="68"/>
      <c r="I483" s="69"/>
      <c r="J483" s="68"/>
      <c r="K483" s="68"/>
    </row>
    <row r="484" spans="3:11" ht="12.75">
      <c r="C484" s="9"/>
      <c r="D484" s="68"/>
      <c r="E484" s="71"/>
      <c r="F484" s="69"/>
      <c r="G484" s="68"/>
      <c r="H484" s="68"/>
      <c r="I484" s="69"/>
      <c r="J484" s="68"/>
      <c r="K484" s="68"/>
    </row>
    <row r="485" spans="3:11" ht="12.75">
      <c r="C485" s="9"/>
      <c r="D485" s="68"/>
      <c r="E485" s="71"/>
      <c r="F485" s="69"/>
      <c r="G485" s="68"/>
      <c r="H485" s="68"/>
      <c r="I485" s="69"/>
      <c r="J485" s="68"/>
      <c r="K485" s="68"/>
    </row>
    <row r="486" spans="3:11" ht="12.75">
      <c r="C486" s="9"/>
      <c r="D486" s="68"/>
      <c r="E486" s="71"/>
      <c r="F486" s="69"/>
      <c r="G486" s="68"/>
      <c r="H486" s="68"/>
      <c r="I486" s="69"/>
      <c r="J486" s="68"/>
      <c r="K486" s="68"/>
    </row>
    <row r="487" spans="3:11" ht="12.75">
      <c r="C487" s="9"/>
      <c r="D487" s="68"/>
      <c r="E487" s="71"/>
      <c r="F487" s="69"/>
      <c r="G487" s="68"/>
      <c r="H487" s="68"/>
      <c r="I487" s="69"/>
      <c r="J487" s="68"/>
      <c r="K487" s="68"/>
    </row>
    <row r="488" spans="3:11" ht="12.75">
      <c r="C488" s="9"/>
      <c r="D488" s="68"/>
      <c r="E488" s="71"/>
      <c r="F488" s="69"/>
      <c r="G488" s="68"/>
      <c r="H488" s="68"/>
      <c r="I488" s="69"/>
      <c r="J488" s="68"/>
      <c r="K488" s="68"/>
    </row>
    <row r="489" spans="3:11" ht="12.75">
      <c r="C489" s="9"/>
      <c r="D489" s="68"/>
      <c r="E489" s="71"/>
      <c r="F489" s="69"/>
      <c r="G489" s="68"/>
      <c r="H489" s="68"/>
      <c r="I489" s="69"/>
      <c r="J489" s="68"/>
      <c r="K489" s="68"/>
    </row>
    <row r="490" spans="3:11" ht="12.75">
      <c r="C490" s="9"/>
      <c r="D490" s="68"/>
      <c r="E490" s="71"/>
      <c r="F490" s="69"/>
      <c r="G490" s="68"/>
      <c r="H490" s="68"/>
      <c r="I490" s="69"/>
      <c r="J490" s="68"/>
      <c r="K490" s="68"/>
    </row>
    <row r="491" spans="3:11" ht="12.75">
      <c r="C491" s="9"/>
      <c r="D491" s="68"/>
      <c r="E491" s="71"/>
      <c r="F491" s="69"/>
      <c r="G491" s="68"/>
      <c r="H491" s="68"/>
      <c r="I491" s="69"/>
      <c r="J491" s="68"/>
      <c r="K491" s="68"/>
    </row>
    <row r="492" spans="3:11" ht="12.75">
      <c r="C492" s="9"/>
      <c r="D492" s="68"/>
      <c r="E492" s="71"/>
      <c r="F492" s="69"/>
      <c r="G492" s="68"/>
      <c r="H492" s="68"/>
      <c r="I492" s="69"/>
      <c r="J492" s="68"/>
      <c r="K492" s="68"/>
    </row>
    <row r="493" spans="3:11" ht="12.75">
      <c r="C493" s="9"/>
      <c r="D493" s="68"/>
      <c r="E493" s="71"/>
      <c r="F493" s="69"/>
      <c r="G493" s="68"/>
      <c r="H493" s="68"/>
      <c r="I493" s="69"/>
      <c r="J493" s="68"/>
      <c r="K493" s="68"/>
    </row>
    <row r="494" spans="3:11" ht="12.75">
      <c r="C494" s="9"/>
      <c r="D494" s="68"/>
      <c r="E494" s="71"/>
      <c r="F494" s="69"/>
      <c r="G494" s="68"/>
      <c r="H494" s="68"/>
      <c r="I494" s="69"/>
      <c r="J494" s="68"/>
      <c r="K494" s="68"/>
    </row>
    <row r="495" spans="3:11" ht="12.75">
      <c r="C495" s="9"/>
      <c r="D495" s="68"/>
      <c r="E495" s="71"/>
      <c r="F495" s="69"/>
      <c r="G495" s="68"/>
      <c r="H495" s="68"/>
      <c r="I495" s="69"/>
      <c r="J495" s="68"/>
      <c r="K495" s="68"/>
    </row>
    <row r="496" spans="3:11" ht="12.75">
      <c r="C496" s="9"/>
      <c r="D496" s="68"/>
      <c r="E496" s="71"/>
      <c r="F496" s="69"/>
      <c r="G496" s="68"/>
      <c r="H496" s="68"/>
      <c r="I496" s="69"/>
      <c r="J496" s="68"/>
      <c r="K496" s="68"/>
    </row>
    <row r="497" spans="4:11" ht="12.75">
      <c r="D497" s="68"/>
      <c r="E497" s="71"/>
      <c r="F497" s="69"/>
      <c r="G497" s="68"/>
      <c r="H497" s="68"/>
      <c r="I497" s="69"/>
      <c r="J497" s="68"/>
      <c r="K497" s="68"/>
    </row>
    <row r="498" ht="12.75">
      <c r="K498" s="68"/>
    </row>
    <row r="499" ht="12.75">
      <c r="K499" s="68"/>
    </row>
    <row r="500" ht="12.75">
      <c r="K500" s="68"/>
    </row>
    <row r="501" ht="12.75">
      <c r="K501" s="68"/>
    </row>
    <row r="502" ht="12.75">
      <c r="K502" s="68"/>
    </row>
    <row r="503" ht="12.75">
      <c r="K503" s="68"/>
    </row>
    <row r="504" ht="12.75">
      <c r="K504" s="68"/>
    </row>
    <row r="505" ht="12.75">
      <c r="K505" s="68"/>
    </row>
    <row r="506" ht="12.75">
      <c r="K506" s="68"/>
    </row>
    <row r="507" ht="12.75">
      <c r="K507" s="68"/>
    </row>
    <row r="508" ht="12.75">
      <c r="K508" s="68"/>
    </row>
    <row r="509" ht="12.75">
      <c r="K509" s="68"/>
    </row>
    <row r="510" ht="12.75">
      <c r="K510" s="68"/>
    </row>
    <row r="511" ht="12.75">
      <c r="K511" s="68"/>
    </row>
    <row r="512" ht="12.75">
      <c r="K512" s="68"/>
    </row>
    <row r="513" ht="12.75">
      <c r="K513" s="68"/>
    </row>
    <row r="514" ht="12.75">
      <c r="K514" s="68"/>
    </row>
    <row r="515" ht="12.75">
      <c r="K515" s="68"/>
    </row>
    <row r="516" ht="12.75">
      <c r="K516" s="68"/>
    </row>
    <row r="517" ht="12.75">
      <c r="K517" s="68"/>
    </row>
    <row r="518" ht="12.75">
      <c r="K518" s="68"/>
    </row>
    <row r="519" ht="12.75">
      <c r="K519" s="68"/>
    </row>
    <row r="520" ht="12.75">
      <c r="K520" s="68"/>
    </row>
    <row r="521" ht="12.75">
      <c r="K521" s="68"/>
    </row>
    <row r="522" ht="12.75">
      <c r="K522" s="68"/>
    </row>
    <row r="523" ht="12.75">
      <c r="K523" s="68"/>
    </row>
    <row r="524" ht="12.75">
      <c r="K524" s="68"/>
    </row>
    <row r="525" ht="12.75">
      <c r="K525" s="68"/>
    </row>
    <row r="526" ht="12.75">
      <c r="K526" s="68"/>
    </row>
    <row r="527" ht="12.75">
      <c r="K527" s="68"/>
    </row>
    <row r="528" ht="12.75">
      <c r="K528" s="68"/>
    </row>
    <row r="529" ht="12.75">
      <c r="K529" s="68"/>
    </row>
    <row r="530" ht="12.75">
      <c r="K530" s="68"/>
    </row>
    <row r="531" ht="12.75">
      <c r="K531" s="68"/>
    </row>
    <row r="532" ht="12.75">
      <c r="K532" s="68"/>
    </row>
  </sheetData>
  <sheetProtection/>
  <hyperlinks>
    <hyperlink ref="E12" r:id="rId1" display="www.opitec.nl"/>
  </hyperlinks>
  <printOptions horizontalCentered="1" verticalCentered="1"/>
  <pageMargins left="0.3937007874015748" right="0.35433070866141736" top="0.4724409448818898" bottom="0.4330708661417323" header="0.31496062992125984" footer="0.03937007874015748"/>
  <pageSetup horizontalDpi="600" verticalDpi="600" orientation="landscape" paperSize="9" scale="76" r:id="rId3"/>
  <headerFooter alignWithMargins="0">
    <oddFooter>&amp;L&amp;"Arial,Standaard"&amp;10&amp;YAugustus 2010</oddFooter>
  </headerFooter>
  <rowBreaks count="7" manualBreakCount="7">
    <brk id="101" max="10" man="1"/>
    <brk id="149" max="255" man="1"/>
    <brk id="215" max="255" man="1"/>
    <brk id="262" max="10" man="1"/>
    <brk id="312" max="255" man="1"/>
    <brk id="362" max="10" man="1"/>
    <brk id="41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</dc:creator>
  <cp:keywords/>
  <dc:description/>
  <cp:lastModifiedBy>dejeurobi1</cp:lastModifiedBy>
  <cp:lastPrinted>2011-06-01T10:21:22Z</cp:lastPrinted>
  <dcterms:created xsi:type="dcterms:W3CDTF">2010-07-22T13:09:03Z</dcterms:created>
  <dcterms:modified xsi:type="dcterms:W3CDTF">2014-10-16T13:53:13Z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