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420" windowWidth="11025" windowHeight="1254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'Blad1'!$15:$15</definedName>
  </definedNames>
  <calcPr fullCalcOnLoad="1"/>
</workbook>
</file>

<file path=xl/sharedStrings.xml><?xml version="1.0" encoding="utf-8"?>
<sst xmlns="http://schemas.openxmlformats.org/spreadsheetml/2006/main" count="278" uniqueCount="171">
  <si>
    <t>1 stuk</t>
  </si>
  <si>
    <t>8 stuks</t>
  </si>
  <si>
    <t>10 stuks</t>
  </si>
  <si>
    <t>2 stuks</t>
  </si>
  <si>
    <t>6 stuks</t>
  </si>
  <si>
    <t>2 stuk</t>
  </si>
  <si>
    <t>Benodigd materiaal</t>
  </si>
  <si>
    <t>Art.no.</t>
  </si>
  <si>
    <t>Werkstuk</t>
  </si>
  <si>
    <t>1e KLAS</t>
  </si>
  <si>
    <t>2e KLAS</t>
  </si>
  <si>
    <t>15 stuks</t>
  </si>
  <si>
    <t>4 stuks</t>
  </si>
  <si>
    <t>3 stuks</t>
  </si>
  <si>
    <t>200 mm</t>
  </si>
  <si>
    <t>niet leverbaar</t>
  </si>
  <si>
    <t>LDR</t>
  </si>
  <si>
    <t>Materialen voor 100 lln, bij andere aantallen gelden</t>
  </si>
  <si>
    <t>verschillende prijzen en artikelnummers.</t>
  </si>
  <si>
    <r>
      <t>orderbedrag van</t>
    </r>
    <r>
      <rPr>
        <b/>
        <sz val="10"/>
        <color indexed="10"/>
        <rFont val="Arial"/>
        <family val="2"/>
      </rPr>
      <t xml:space="preserve"> € 15,00.</t>
    </r>
    <r>
      <rPr>
        <b/>
        <sz val="10"/>
        <rFont val="Arial"/>
        <family val="2"/>
      </rPr>
      <t xml:space="preserve"> </t>
    </r>
  </si>
  <si>
    <t>Als u de leerlingen zelf laat zagen, kunt u andere</t>
  </si>
  <si>
    <t>maten en hoeveelheden bestellen.</t>
  </si>
  <si>
    <t>Ook voor de proeven levert Opitec vele materialen.</t>
  </si>
  <si>
    <t>Kijk hiervoor in onze catalogus 2010-2012 of op</t>
  </si>
  <si>
    <t xml:space="preserve">                  www.opitec.nl                                         </t>
  </si>
  <si>
    <t xml:space="preserve">            *</t>
  </si>
  <si>
    <t>Minimale afname per gezaagde maat is € 15,00</t>
  </si>
  <si>
    <t xml:space="preserve">           **</t>
  </si>
  <si>
    <t>Deze materialen zijn voor meerdere werkstukken te gebruiken</t>
  </si>
  <si>
    <t xml:space="preserve">            Leerjaar 1 + 2</t>
  </si>
  <si>
    <t>Aantal te bestellen</t>
  </si>
  <si>
    <r>
      <t>Voor speciaal gezaagde maten</t>
    </r>
    <r>
      <rPr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geldt een minimum</t>
    </r>
  </si>
  <si>
    <t>Batterij 4,5V, 12 stuks**</t>
  </si>
  <si>
    <t>Prijzen zijn vrijblijvend; kijk voor de meest actuele prijzen op onze website www.opitec.nl</t>
  </si>
  <si>
    <t>TOTAAL ORDERBEDRAG</t>
  </si>
  <si>
    <t xml:space="preserve">  Nodig     per   100 lln</t>
  </si>
  <si>
    <t xml:space="preserve">    Nodig     per ll.</t>
  </si>
  <si>
    <t>120 mm</t>
  </si>
  <si>
    <t>Boter, kaas en eieren</t>
  </si>
  <si>
    <t>Thema 1</t>
  </si>
  <si>
    <r>
      <t>Populieren multiplex 90 x 90 x 15 mm</t>
    </r>
    <r>
      <rPr>
        <sz val="10"/>
        <color indexed="10"/>
        <rFont val="Arial"/>
        <family val="2"/>
      </rPr>
      <t>*</t>
    </r>
  </si>
  <si>
    <r>
      <t xml:space="preserve">Houten ballen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 15mm, 500 stuks</t>
    </r>
  </si>
  <si>
    <t>Zelf verven</t>
  </si>
  <si>
    <t>Thema 2</t>
  </si>
  <si>
    <r>
      <t>Multiplex 240 x 80 x 8 mm</t>
    </r>
    <r>
      <rPr>
        <b/>
        <sz val="10"/>
        <color indexed="10"/>
        <rFont val="Arial"/>
        <family val="2"/>
      </rPr>
      <t>*</t>
    </r>
  </si>
  <si>
    <t>Grenen balkjes 44 x 12 x 1050mm</t>
  </si>
  <si>
    <t>70 mm</t>
  </si>
  <si>
    <t>Aluminium strip 1000 x 10 x 2mm</t>
  </si>
  <si>
    <t>130 mm</t>
  </si>
  <si>
    <t>110 mm</t>
  </si>
  <si>
    <t>Thema 3</t>
  </si>
  <si>
    <t>Verpakking voor boter, kaas en eieren</t>
  </si>
  <si>
    <t>Thema 4</t>
  </si>
  <si>
    <t>Klapstoeltje</t>
  </si>
  <si>
    <t>Grenen plank 18 x 36 x 1050mm</t>
  </si>
  <si>
    <t>2980 mm</t>
  </si>
  <si>
    <t>840 mm</t>
  </si>
  <si>
    <r>
      <t xml:space="preserve">Popnagel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 3 mm, 30 stuks</t>
    </r>
  </si>
  <si>
    <t>Thema 5</t>
  </si>
  <si>
    <t>Werkstukken maken</t>
  </si>
  <si>
    <t>Materialen afhankelijk van eigen ontwerp leerling</t>
  </si>
  <si>
    <r>
      <t>Multiplex 120 x 120 x 12 mm</t>
    </r>
    <r>
      <rPr>
        <sz val="10"/>
        <color indexed="10"/>
        <rFont val="Arial"/>
        <family val="2"/>
      </rPr>
      <t>*</t>
    </r>
  </si>
  <si>
    <r>
      <t>Triplex 350 x 100 x 6mm</t>
    </r>
    <r>
      <rPr>
        <sz val="10"/>
        <color indexed="10"/>
        <rFont val="Arial"/>
        <family val="2"/>
      </rPr>
      <t>*</t>
    </r>
  </si>
  <si>
    <t>KOPPELING  VMBO-BK/KGT/THV</t>
  </si>
  <si>
    <t xml:space="preserve"> </t>
  </si>
  <si>
    <t>Zenuwpezenspel</t>
  </si>
  <si>
    <r>
      <t>Multiplex 250 x 100 x 10mm</t>
    </r>
    <r>
      <rPr>
        <sz val="10"/>
        <color indexed="10"/>
        <rFont val="Arial"/>
        <family val="2"/>
      </rPr>
      <t>*</t>
    </r>
  </si>
  <si>
    <t>Latje vurenhout 27 x 27 x 1050mm</t>
  </si>
  <si>
    <t>Latje vurenhout 20 x 20 x 500mm</t>
  </si>
  <si>
    <r>
      <t>Triplex 100 x 60 x 4mm</t>
    </r>
    <r>
      <rPr>
        <sz val="10"/>
        <color indexed="10"/>
        <rFont val="Arial"/>
        <family val="2"/>
      </rPr>
      <t>*</t>
    </r>
  </si>
  <si>
    <t>600 mm</t>
  </si>
  <si>
    <r>
      <t xml:space="preserve">Ijzerdraad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 2 x 1000 mm, 200 mtr.**</t>
    </r>
  </si>
  <si>
    <t>Naaigaren zwart**</t>
  </si>
  <si>
    <t>Naainaalden 20 stuks**</t>
  </si>
  <si>
    <t>Moeren M4, 100 stuks**</t>
  </si>
  <si>
    <t>Ringetjes M4, 1000 stuks**</t>
  </si>
  <si>
    <t>Bouten M4 x 50, 100 stuks**</t>
  </si>
  <si>
    <t>Schroeven 2 x 10mm, 100 stuks**</t>
  </si>
  <si>
    <t>Spijkers 20 mm lengte, 1000 gram**</t>
  </si>
  <si>
    <t>Spijkers 40 mm lengte**</t>
  </si>
  <si>
    <t>Houtschroeven 3 x 25 mm, 100 stuks**</t>
  </si>
  <si>
    <t>Kladpapier A4, 500 vel**</t>
  </si>
  <si>
    <r>
      <t xml:space="preserve">Ringetjes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 3 mm, 1000 stuks**</t>
    </r>
  </si>
  <si>
    <t>Spijkers 15 mm, 500 gr.**</t>
  </si>
  <si>
    <r>
      <t xml:space="preserve">Moer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 3 mm, 100 stuks**</t>
    </r>
  </si>
  <si>
    <t>Tapbout 3 x 20 mm, 100 stuks**</t>
  </si>
  <si>
    <t>Rondkopschroeven 2,9 x 9,5 mm, 100 stuks**</t>
  </si>
  <si>
    <t>Spaanplaatschroeven 3 x 25mm, 100 stuks**</t>
  </si>
  <si>
    <r>
      <t xml:space="preserve">Rondhout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 4 x 500mm, 10 stuks**</t>
    </r>
  </si>
  <si>
    <t>50 cm</t>
  </si>
  <si>
    <t>Krammen, 100 stuks</t>
  </si>
  <si>
    <t>Minizoemer, 10 stuks</t>
  </si>
  <si>
    <t>2 mtr</t>
  </si>
  <si>
    <t>Isolatiekan</t>
  </si>
  <si>
    <t>PVC-buis van 100 x 280 x 1,8 mm</t>
  </si>
  <si>
    <t xml:space="preserve">Stevige stof bv. spijkerstof </t>
  </si>
  <si>
    <r>
      <t>MDF 110 x 110 x 8mm</t>
    </r>
    <r>
      <rPr>
        <sz val="10"/>
        <color indexed="10"/>
        <rFont val="Arial"/>
        <family val="2"/>
      </rPr>
      <t>*</t>
    </r>
  </si>
  <si>
    <t>150 cm</t>
  </si>
  <si>
    <t>PVC-buis van 75 x 250 x 1,8 mm</t>
  </si>
  <si>
    <r>
      <t>MDF 90 x 90 x 8mm</t>
    </r>
    <r>
      <rPr>
        <sz val="10"/>
        <color indexed="10"/>
        <rFont val="Arial"/>
        <family val="2"/>
      </rPr>
      <t>*</t>
    </r>
  </si>
  <si>
    <t>Aluminiumfolie</t>
  </si>
  <si>
    <t>Wel leverbaar i.p.v. resten</t>
  </si>
  <si>
    <t>div.</t>
  </si>
  <si>
    <t>Spijkertjes 15 mm lengte**</t>
  </si>
  <si>
    <t>Spijkertjes 10 mm lengte**</t>
  </si>
  <si>
    <t>Min. afname is 150 stuks!</t>
  </si>
  <si>
    <t>Geluidsalarm</t>
  </si>
  <si>
    <r>
      <t>Multiplex 100 x 50 x 10 mm</t>
    </r>
    <r>
      <rPr>
        <sz val="10"/>
        <color indexed="10"/>
        <rFont val="Arial"/>
        <family val="2"/>
      </rPr>
      <t>*</t>
    </r>
  </si>
  <si>
    <t>Filmkokertje</t>
  </si>
  <si>
    <t>Min. afname is 167 stuks!</t>
  </si>
  <si>
    <t>Buzzer, 10 stuks</t>
  </si>
  <si>
    <t>Transistor BC 547 B, 10 stuks</t>
  </si>
  <si>
    <t>Weerstand 100 kOhm, 10 stuks</t>
  </si>
  <si>
    <t>wel leverbaar i.p.v.spijkerstof</t>
  </si>
  <si>
    <t>Droogtemelder</t>
  </si>
  <si>
    <t>Weerstand 22 kOhm</t>
  </si>
  <si>
    <t>Weerstand 4,7 kOhm</t>
  </si>
  <si>
    <t>Led rood, 5mm, 10 stuks</t>
  </si>
  <si>
    <t>Weerstand 270 Ohm (i.p.v. 220 Ohm)</t>
  </si>
  <si>
    <t>Schellendraad rood, 100 meter**</t>
  </si>
  <si>
    <t>Schuifschakelaar, 100 stuks</t>
  </si>
  <si>
    <t>Thema 6</t>
  </si>
  <si>
    <t>Metronoom</t>
  </si>
  <si>
    <r>
      <t>Multiplex 100 x 70 x 8mm</t>
    </r>
    <r>
      <rPr>
        <sz val="10"/>
        <color indexed="10"/>
        <rFont val="Arial"/>
        <family val="2"/>
      </rPr>
      <t>*</t>
    </r>
  </si>
  <si>
    <t>Min. afname is 137 stuks!</t>
  </si>
  <si>
    <t>Niet leverbaar</t>
  </si>
  <si>
    <t>Timer-IC555 met voetje</t>
  </si>
  <si>
    <t>Kastje voor metronoom</t>
  </si>
  <si>
    <t>Koplamp</t>
  </si>
  <si>
    <t>Superfelle led</t>
  </si>
  <si>
    <t>Platte stekkerhulzen, 10 stuks</t>
  </si>
  <si>
    <t>Cadeau ontwerpen</t>
  </si>
  <si>
    <t>Werkstuk 1</t>
  </si>
  <si>
    <t>Werkstuk 2</t>
  </si>
  <si>
    <t>Werkstuk 3</t>
  </si>
  <si>
    <t>Hardschuimplaat 500 x 250 x 6mm</t>
  </si>
  <si>
    <t>Resten textiel voor isolatie</t>
  </si>
  <si>
    <t>Katoen 100x 140 cm, om lint van te maken</t>
  </si>
  <si>
    <t>6 x 140cm</t>
  </si>
  <si>
    <t>Jutestof 100 x 130 cm</t>
  </si>
  <si>
    <t>Isolatietape, 18 meter**</t>
  </si>
  <si>
    <t>Bolkopschroef 2 x 10 mm, 100 stuks**</t>
  </si>
  <si>
    <t>Batterijen 4,5V, 12 stuks**</t>
  </si>
  <si>
    <t>Messing spijkertjes 20 mm, 200 gram**</t>
  </si>
  <si>
    <t>Batterij 9 V**</t>
  </si>
  <si>
    <t>Aansluitclip 9V batterij**</t>
  </si>
  <si>
    <t>Houten vierkantjes, 2 maten, 35 stuks</t>
  </si>
  <si>
    <r>
      <t xml:space="preserve">Houtschroeven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 4 x 40mm, 100 stuks**</t>
    </r>
  </si>
  <si>
    <t>Spijkers 40 mm lengte, 1 kg**</t>
  </si>
  <si>
    <t>Spijkers 10 mm lengte, 250 gr**</t>
  </si>
  <si>
    <t xml:space="preserve">Weerstand  1kOhm, 10 stuks </t>
  </si>
  <si>
    <r>
      <t xml:space="preserve">Condensator 100 </t>
    </r>
    <r>
      <rPr>
        <sz val="10"/>
        <color indexed="8"/>
        <rFont val="Calibri"/>
        <family val="2"/>
      </rPr>
      <t>µ</t>
    </r>
    <r>
      <rPr>
        <sz val="10"/>
        <color indexed="8"/>
        <rFont val="Arial"/>
        <family val="2"/>
      </rPr>
      <t>F, 10 stuks</t>
    </r>
  </si>
  <si>
    <t>Weerstand 390 Ohm (i.p.v. 380 Ohm), 10 stuks</t>
  </si>
  <si>
    <t>Weerstand 10 Ohm (i.p.v. 13 Ohm), 10 stuks</t>
  </si>
  <si>
    <t>Min. afname is 75 stuks!</t>
  </si>
  <si>
    <t>Min. afname is 52 stuks!</t>
  </si>
  <si>
    <t>Min. afname is 41 stuks!</t>
  </si>
  <si>
    <t>Min. afname is 30 stuks!</t>
  </si>
  <si>
    <t>Min. afname is 35 stuks!</t>
  </si>
  <si>
    <t>Min. afname is 250 stuks!</t>
  </si>
  <si>
    <t>Min. afname is 94 stuks!</t>
  </si>
  <si>
    <t>Prijs       per stuk</t>
  </si>
  <si>
    <t>Totaal prijs per 100 lln</t>
  </si>
  <si>
    <t>Totaal prijs bestelling</t>
  </si>
  <si>
    <t>Gekleurd karton 300 gr, A4, 250 vel**</t>
  </si>
  <si>
    <t>EVENTUEEL</t>
  </si>
  <si>
    <t>Alternatief</t>
  </si>
  <si>
    <t>Speelgoed met kruk-drijfstangmechanisme</t>
  </si>
  <si>
    <t>5 stuks</t>
  </si>
  <si>
    <t>Houten kralen Ø 15mm, blauw 20 stuks</t>
  </si>
  <si>
    <r>
      <t xml:space="preserve">Houten kralen </t>
    </r>
    <r>
      <rPr>
        <i/>
        <sz val="10"/>
        <color indexed="8"/>
        <rFont val="Calibri"/>
        <family val="2"/>
      </rPr>
      <t>Ø</t>
    </r>
    <r>
      <rPr>
        <i/>
        <sz val="10"/>
        <color indexed="8"/>
        <rFont val="Arial"/>
        <family val="2"/>
      </rPr>
      <t xml:space="preserve"> 15mm, rood-roze 20 stuks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</si>
</sst>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.00_-;[Red]&quot;€&quot;\ #,##0.00\-"/>
    <numFmt numFmtId="181" formatCode="&quot;€&quot;\ #,##0.00_-"/>
    <numFmt numFmtId="182" formatCode="#,##0.00\ _€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Calibri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3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55" applyFont="1">
      <alignment/>
      <protection/>
    </xf>
    <xf numFmtId="170" fontId="0" fillId="0" borderId="0" xfId="0" applyNumberFormat="1" applyAlignment="1">
      <alignment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55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43" applyFont="1" applyAlignment="1" applyProtection="1">
      <alignment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55" applyFont="1" applyAlignment="1">
      <alignment horizontal="center"/>
      <protection/>
    </xf>
    <xf numFmtId="0" fontId="3" fillId="0" borderId="0" xfId="0" applyFont="1" applyAlignment="1">
      <alignment horizontal="center"/>
    </xf>
    <xf numFmtId="3" fontId="1" fillId="0" borderId="0" xfId="55" applyNumberFormat="1" applyFont="1" applyAlignment="1">
      <alignment horizontal="center"/>
      <protection/>
    </xf>
    <xf numFmtId="3" fontId="3" fillId="0" borderId="0" xfId="0" applyNumberFormat="1" applyFont="1" applyAlignment="1">
      <alignment horizontal="center"/>
    </xf>
    <xf numFmtId="170" fontId="1" fillId="0" borderId="0" xfId="55" applyNumberFormat="1" applyFont="1" applyAlignment="1">
      <alignment horizontal="center"/>
      <protection/>
    </xf>
    <xf numFmtId="49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70" fontId="2" fillId="0" borderId="0" xfId="55" applyNumberFormat="1" applyFont="1" applyAlignment="1">
      <alignment horizontal="center"/>
      <protection/>
    </xf>
    <xf numFmtId="3" fontId="1" fillId="0" borderId="0" xfId="56" applyNumberFormat="1" applyFont="1" applyAlignment="1">
      <alignment horizontal="center"/>
      <protection/>
    </xf>
    <xf numFmtId="0" fontId="1" fillId="0" borderId="0" xfId="56" applyFont="1">
      <alignment/>
      <protection/>
    </xf>
    <xf numFmtId="170" fontId="1" fillId="0" borderId="0" xfId="56" applyNumberFormat="1" applyFont="1" applyAlignment="1">
      <alignment horizontal="center"/>
      <protection/>
    </xf>
    <xf numFmtId="0" fontId="1" fillId="0" borderId="0" xfId="56" applyNumberFormat="1" applyFont="1" applyAlignment="1">
      <alignment horizontal="center"/>
      <protection/>
    </xf>
    <xf numFmtId="170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2" fillId="8" borderId="0" xfId="0" applyFont="1" applyFill="1" applyAlignment="1">
      <alignment horizontal="left" vertical="center" wrapText="1"/>
    </xf>
    <xf numFmtId="0" fontId="2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8" borderId="0" xfId="0" applyFont="1" applyFill="1" applyAlignment="1">
      <alignment horizontal="center" vertical="center" wrapText="1" readingOrder="1"/>
    </xf>
    <xf numFmtId="0" fontId="1" fillId="0" borderId="0" xfId="55" applyFont="1" applyFill="1">
      <alignment/>
      <protection/>
    </xf>
    <xf numFmtId="3" fontId="1" fillId="0" borderId="0" xfId="55" applyNumberFormat="1" applyFont="1" applyFill="1" applyAlignment="1">
      <alignment horizontal="center"/>
      <protection/>
    </xf>
    <xf numFmtId="170" fontId="1" fillId="0" borderId="0" xfId="55" applyNumberFormat="1" applyFont="1" applyFill="1" applyAlignment="1">
      <alignment horizontal="center"/>
      <protection/>
    </xf>
    <xf numFmtId="0" fontId="1" fillId="0" borderId="0" xfId="55" applyFont="1" applyFill="1" applyAlignment="1">
      <alignment horizontal="center"/>
      <protection/>
    </xf>
    <xf numFmtId="49" fontId="1" fillId="0" borderId="0" xfId="55" applyNumberFormat="1" applyFont="1" applyFill="1" applyAlignment="1">
      <alignment horizontal="center"/>
      <protection/>
    </xf>
    <xf numFmtId="17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70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49" fontId="17" fillId="0" borderId="0" xfId="55" applyNumberFormat="1" applyFont="1" applyAlignment="1">
      <alignment horizontal="center"/>
      <protection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4" fillId="24" borderId="0" xfId="55" applyFont="1" applyFill="1">
      <alignment/>
      <protection/>
    </xf>
    <xf numFmtId="0" fontId="5" fillId="24" borderId="0" xfId="0" applyFont="1" applyFill="1" applyAlignment="1">
      <alignment/>
    </xf>
    <xf numFmtId="170" fontId="5" fillId="24" borderId="0" xfId="0" applyNumberFormat="1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49" fontId="5" fillId="24" borderId="0" xfId="0" applyNumberFormat="1" applyFont="1" applyFill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13" fillId="24" borderId="0" xfId="0" applyFont="1" applyFill="1" applyAlignment="1">
      <alignment horizontal="center" vertical="center" wrapText="1"/>
    </xf>
    <xf numFmtId="0" fontId="7" fillId="0" borderId="0" xfId="55" applyFont="1" applyFill="1">
      <alignment/>
      <protection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3" fontId="3" fillId="24" borderId="0" xfId="0" applyNumberFormat="1" applyFont="1" applyFill="1" applyAlignment="1">
      <alignment horizontal="center"/>
    </xf>
    <xf numFmtId="0" fontId="3" fillId="24" borderId="0" xfId="0" applyFont="1" applyFill="1" applyAlignment="1">
      <alignment/>
    </xf>
    <xf numFmtId="170" fontId="3" fillId="24" borderId="0" xfId="0" applyNumberFormat="1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 horizontal="center"/>
    </xf>
    <xf numFmtId="170" fontId="1" fillId="24" borderId="0" xfId="55" applyNumberFormat="1" applyFont="1" applyFill="1" applyAlignment="1">
      <alignment horizontal="center"/>
      <protection/>
    </xf>
    <xf numFmtId="170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center"/>
    </xf>
    <xf numFmtId="170" fontId="5" fillId="24" borderId="0" xfId="0" applyNumberFormat="1" applyFont="1" applyFill="1" applyAlignment="1">
      <alignment horizontal="center"/>
    </xf>
    <xf numFmtId="170" fontId="5" fillId="24" borderId="0" xfId="0" applyNumberFormat="1" applyFont="1" applyFill="1" applyAlignment="1">
      <alignment/>
    </xf>
    <xf numFmtId="170" fontId="0" fillId="24" borderId="0" xfId="0" applyNumberForma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3" fontId="1" fillId="24" borderId="0" xfId="56" applyNumberFormat="1" applyFont="1" applyFill="1" applyAlignment="1">
      <alignment horizontal="center"/>
      <protection/>
    </xf>
    <xf numFmtId="170" fontId="1" fillId="24" borderId="0" xfId="56" applyNumberFormat="1" applyFont="1" applyFill="1" applyAlignment="1">
      <alignment horizontal="center"/>
      <protection/>
    </xf>
    <xf numFmtId="0" fontId="1" fillId="24" borderId="0" xfId="56" applyNumberFormat="1" applyFont="1" applyFill="1" applyAlignment="1">
      <alignment horizontal="center"/>
      <protection/>
    </xf>
    <xf numFmtId="0" fontId="17" fillId="0" borderId="0" xfId="55" applyFont="1">
      <alignment/>
      <protection/>
    </xf>
    <xf numFmtId="0" fontId="4" fillId="24" borderId="0" xfId="0" applyFont="1" applyFill="1" applyAlignment="1">
      <alignment/>
    </xf>
    <xf numFmtId="3" fontId="17" fillId="0" borderId="0" xfId="55" applyNumberFormat="1" applyFont="1" applyAlignment="1">
      <alignment horizontal="center"/>
      <protection/>
    </xf>
    <xf numFmtId="170" fontId="17" fillId="0" borderId="0" xfId="55" applyNumberFormat="1" applyFont="1" applyAlignment="1">
      <alignment horizontal="center"/>
      <protection/>
    </xf>
    <xf numFmtId="0" fontId="17" fillId="0" borderId="0" xfId="55" applyFont="1" applyAlignment="1">
      <alignment horizontal="center"/>
      <protection/>
    </xf>
    <xf numFmtId="0" fontId="16" fillId="0" borderId="0" xfId="0" applyFont="1" applyAlignment="1">
      <alignment horizontal="center"/>
    </xf>
    <xf numFmtId="170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170" fontId="3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962025</xdr:colOff>
      <xdr:row>3</xdr:row>
      <xdr:rowOff>171450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95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itec.n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7"/>
  <sheetViews>
    <sheetView tabSelected="1" view="pageBreakPreview" zoomScaleSheetLayoutView="100" zoomScalePageLayoutView="0" workbookViewId="0" topLeftCell="A1">
      <selection activeCell="E173" sqref="E173"/>
    </sheetView>
  </sheetViews>
  <sheetFormatPr defaultColWidth="9.140625" defaultRowHeight="15"/>
  <cols>
    <col min="1" max="1" width="15.421875" style="14" bestFit="1" customWidth="1"/>
    <col min="2" max="2" width="4.57421875" style="0" customWidth="1"/>
    <col min="3" max="3" width="24.7109375" style="0" customWidth="1"/>
    <col min="4" max="4" width="11.00390625" style="0" customWidth="1"/>
    <col min="5" max="5" width="40.28125" style="0" customWidth="1"/>
    <col min="6" max="6" width="10.7109375" style="3" bestFit="1" customWidth="1"/>
    <col min="7" max="7" width="7.421875" style="0" bestFit="1" customWidth="1"/>
    <col min="8" max="8" width="10.421875" style="0" bestFit="1" customWidth="1"/>
    <col min="9" max="9" width="12.421875" style="3" customWidth="1"/>
    <col min="10" max="10" width="10.140625" style="42" customWidth="1"/>
    <col min="11" max="11" width="11.00390625" style="0" customWidth="1"/>
  </cols>
  <sheetData>
    <row r="1" spans="1:9" ht="18">
      <c r="A1" s="13"/>
      <c r="B1" s="4"/>
      <c r="C1" s="4"/>
      <c r="E1" s="15" t="s">
        <v>63</v>
      </c>
      <c r="F1" s="5"/>
      <c r="G1" s="4"/>
      <c r="H1" s="8"/>
      <c r="I1" s="5"/>
    </row>
    <row r="2" spans="1:9" ht="18">
      <c r="A2" s="13"/>
      <c r="B2" s="4"/>
      <c r="C2" s="4"/>
      <c r="E2" s="15" t="s">
        <v>29</v>
      </c>
      <c r="F2" s="5"/>
      <c r="G2" s="4"/>
      <c r="H2" s="8"/>
      <c r="I2" s="5"/>
    </row>
    <row r="3" spans="1:9" ht="15">
      <c r="A3" s="13"/>
      <c r="B3" s="4"/>
      <c r="C3" s="4"/>
      <c r="E3" s="11" t="s">
        <v>17</v>
      </c>
      <c r="F3" s="5"/>
      <c r="G3" s="4"/>
      <c r="H3" s="8"/>
      <c r="I3" s="5"/>
    </row>
    <row r="4" spans="1:9" ht="15">
      <c r="A4" s="13"/>
      <c r="B4" s="4"/>
      <c r="C4" s="4"/>
      <c r="E4" s="11" t="s">
        <v>18</v>
      </c>
      <c r="F4" s="5"/>
      <c r="G4" s="4"/>
      <c r="H4" s="8"/>
      <c r="I4" s="5"/>
    </row>
    <row r="5" spans="1:9" ht="15">
      <c r="A5" s="13"/>
      <c r="B5" s="4"/>
      <c r="C5" s="4"/>
      <c r="E5" s="11" t="s">
        <v>31</v>
      </c>
      <c r="F5" s="5"/>
      <c r="G5" s="4"/>
      <c r="H5" s="8"/>
      <c r="I5" s="5"/>
    </row>
    <row r="6" spans="1:9" ht="15">
      <c r="A6" s="13"/>
      <c r="B6" s="4"/>
      <c r="C6" s="4"/>
      <c r="E6" s="11" t="s">
        <v>19</v>
      </c>
      <c r="F6" s="5"/>
      <c r="G6" s="4"/>
      <c r="H6" s="8"/>
      <c r="I6" s="5"/>
    </row>
    <row r="7" spans="1:9" ht="15">
      <c r="A7" s="13"/>
      <c r="B7" s="4"/>
      <c r="C7" s="4"/>
      <c r="E7" s="11" t="s">
        <v>20</v>
      </c>
      <c r="F7" s="5"/>
      <c r="G7" s="4"/>
      <c r="H7" s="8"/>
      <c r="I7" s="5"/>
    </row>
    <row r="8" spans="1:9" ht="15">
      <c r="A8" s="13"/>
      <c r="B8" s="4"/>
      <c r="C8" s="4"/>
      <c r="E8" s="11" t="s">
        <v>21</v>
      </c>
      <c r="F8" s="5"/>
      <c r="G8" s="4"/>
      <c r="H8" s="8"/>
      <c r="I8" s="5"/>
    </row>
    <row r="9" spans="1:9" ht="15">
      <c r="A9" s="13"/>
      <c r="B9" s="4"/>
      <c r="C9" s="4"/>
      <c r="E9" s="11"/>
      <c r="F9" s="5"/>
      <c r="G9" s="4"/>
      <c r="H9" s="8"/>
      <c r="I9" s="5"/>
    </row>
    <row r="10" spans="1:9" ht="15">
      <c r="A10" s="13"/>
      <c r="B10" s="4"/>
      <c r="C10" s="4"/>
      <c r="E10" s="11" t="s">
        <v>22</v>
      </c>
      <c r="F10" s="5"/>
      <c r="G10" s="4"/>
      <c r="H10" s="8"/>
      <c r="I10" s="5"/>
    </row>
    <row r="11" spans="1:9" ht="15">
      <c r="A11" s="13"/>
      <c r="B11" s="4"/>
      <c r="C11" s="4"/>
      <c r="E11" s="11" t="s">
        <v>23</v>
      </c>
      <c r="F11" s="5"/>
      <c r="G11" s="4"/>
      <c r="H11" s="8"/>
      <c r="I11" s="5"/>
    </row>
    <row r="12" spans="1:9" ht="15.75">
      <c r="A12" s="13"/>
      <c r="B12" s="4"/>
      <c r="C12" s="4"/>
      <c r="E12" s="16" t="s">
        <v>24</v>
      </c>
      <c r="F12" s="5"/>
      <c r="G12" s="4"/>
      <c r="H12" s="8"/>
      <c r="I12" s="5"/>
    </row>
    <row r="13" spans="1:9" ht="15">
      <c r="A13" s="13"/>
      <c r="B13" s="4"/>
      <c r="C13" s="4"/>
      <c r="D13" s="4"/>
      <c r="E13" s="7"/>
      <c r="F13" s="5"/>
      <c r="G13" s="4"/>
      <c r="H13" s="8"/>
      <c r="I13" s="5"/>
    </row>
    <row r="14" spans="1:9" ht="15">
      <c r="A14" s="13"/>
      <c r="B14" s="4"/>
      <c r="C14" s="4"/>
      <c r="D14" s="4"/>
      <c r="E14" s="1"/>
      <c r="F14" s="5"/>
      <c r="G14" s="4"/>
      <c r="H14" s="8"/>
      <c r="I14" s="5"/>
    </row>
    <row r="15" spans="1:11" s="4" customFormat="1" ht="38.25">
      <c r="A15" s="7" t="s">
        <v>9</v>
      </c>
      <c r="B15" s="40"/>
      <c r="C15" s="38" t="s">
        <v>8</v>
      </c>
      <c r="D15" s="39" t="s">
        <v>7</v>
      </c>
      <c r="E15" s="38" t="s">
        <v>6</v>
      </c>
      <c r="F15" s="43" t="s">
        <v>161</v>
      </c>
      <c r="G15" s="39" t="s">
        <v>35</v>
      </c>
      <c r="H15" s="39" t="s">
        <v>36</v>
      </c>
      <c r="I15" s="39" t="s">
        <v>162</v>
      </c>
      <c r="J15" s="39" t="s">
        <v>30</v>
      </c>
      <c r="K15" s="39" t="s">
        <v>163</v>
      </c>
    </row>
    <row r="16" spans="1:11" ht="15">
      <c r="A16" s="77" t="s">
        <v>39</v>
      </c>
      <c r="B16" s="70"/>
      <c r="C16" s="70" t="s">
        <v>38</v>
      </c>
      <c r="D16" s="71"/>
      <c r="E16" s="71"/>
      <c r="F16" s="72"/>
      <c r="G16" s="73"/>
      <c r="H16" s="74"/>
      <c r="I16" s="72"/>
      <c r="J16" s="75"/>
      <c r="K16" s="76"/>
    </row>
    <row r="17" spans="3:11" ht="15">
      <c r="C17" s="4" t="s">
        <v>154</v>
      </c>
      <c r="D17" s="45">
        <v>700933</v>
      </c>
      <c r="E17" s="44" t="s">
        <v>40</v>
      </c>
      <c r="F17" s="46">
        <v>0.2</v>
      </c>
      <c r="G17" s="47">
        <v>100</v>
      </c>
      <c r="H17" s="48" t="s">
        <v>0</v>
      </c>
      <c r="I17" s="49">
        <f>G17*F17</f>
        <v>20</v>
      </c>
      <c r="J17" s="50"/>
      <c r="K17" s="5">
        <f>F17*J17</f>
        <v>0</v>
      </c>
    </row>
    <row r="18" spans="1:11" ht="15">
      <c r="A18" s="12"/>
      <c r="B18" s="2"/>
      <c r="C18" s="4" t="s">
        <v>42</v>
      </c>
      <c r="D18" s="45">
        <v>601332</v>
      </c>
      <c r="E18" s="4" t="s">
        <v>41</v>
      </c>
      <c r="F18" s="5">
        <v>13</v>
      </c>
      <c r="G18" s="47">
        <v>2</v>
      </c>
      <c r="H18" s="48" t="s">
        <v>2</v>
      </c>
      <c r="I18" s="49">
        <f>G18*F18</f>
        <v>26</v>
      </c>
      <c r="J18" s="20"/>
      <c r="K18" s="5">
        <f>F18*J18</f>
        <v>0</v>
      </c>
    </row>
    <row r="19" spans="3:11" ht="15">
      <c r="C19" s="99" t="s">
        <v>166</v>
      </c>
      <c r="D19" s="101">
        <v>603839</v>
      </c>
      <c r="E19" s="36" t="s">
        <v>170</v>
      </c>
      <c r="F19" s="102">
        <v>2</v>
      </c>
      <c r="G19" s="103">
        <v>25</v>
      </c>
      <c r="H19" s="65" t="s">
        <v>168</v>
      </c>
      <c r="I19" s="29"/>
      <c r="J19" s="20"/>
      <c r="K19" s="5">
        <f>F19*J19</f>
        <v>0</v>
      </c>
    </row>
    <row r="20" spans="1:11" ht="15">
      <c r="A20" s="12"/>
      <c r="B20" s="4"/>
      <c r="C20" s="4"/>
      <c r="D20" s="63">
        <v>603792</v>
      </c>
      <c r="E20" s="36" t="s">
        <v>169</v>
      </c>
      <c r="F20" s="102">
        <v>2</v>
      </c>
      <c r="G20" s="103">
        <v>25</v>
      </c>
      <c r="H20" s="65" t="s">
        <v>168</v>
      </c>
      <c r="I20" s="23"/>
      <c r="J20" s="20"/>
      <c r="K20" s="5">
        <f>F20*J20</f>
        <v>0</v>
      </c>
    </row>
    <row r="21" spans="1:11" ht="15">
      <c r="A21" s="12"/>
      <c r="B21" s="4"/>
      <c r="C21" s="4"/>
      <c r="D21" s="63"/>
      <c r="E21" s="36"/>
      <c r="F21" s="102"/>
      <c r="G21" s="103"/>
      <c r="H21" s="65"/>
      <c r="I21" s="29">
        <f>SUM(I17:I20)</f>
        <v>46</v>
      </c>
      <c r="J21" s="20"/>
      <c r="K21" s="9">
        <f>SUM(K17:K20)</f>
        <v>0</v>
      </c>
    </row>
    <row r="22" spans="1:11" ht="15">
      <c r="A22" s="12"/>
      <c r="B22" s="4"/>
      <c r="C22" s="4"/>
      <c r="D22" s="63"/>
      <c r="E22" s="36"/>
      <c r="F22" s="102"/>
      <c r="G22" s="103"/>
      <c r="H22" s="65"/>
      <c r="I22" s="23"/>
      <c r="J22" s="20"/>
      <c r="K22" s="5"/>
    </row>
    <row r="23" spans="1:11" ht="15">
      <c r="A23" s="12" t="s">
        <v>43</v>
      </c>
      <c r="B23" s="78"/>
      <c r="C23" s="100" t="s">
        <v>167</v>
      </c>
      <c r="D23" s="80"/>
      <c r="E23" s="81"/>
      <c r="F23" s="82"/>
      <c r="G23" s="83"/>
      <c r="H23" s="84"/>
      <c r="I23" s="85"/>
      <c r="J23" s="83"/>
      <c r="K23" s="86"/>
    </row>
    <row r="24" spans="1:11" ht="15">
      <c r="A24" s="13"/>
      <c r="B24" s="4"/>
      <c r="C24" s="4" t="s">
        <v>155</v>
      </c>
      <c r="D24" s="22">
        <v>714000</v>
      </c>
      <c r="E24" s="4" t="s">
        <v>44</v>
      </c>
      <c r="F24" s="25">
        <v>0.29</v>
      </c>
      <c r="G24" s="20">
        <v>100</v>
      </c>
      <c r="H24" s="24" t="s">
        <v>0</v>
      </c>
      <c r="I24" s="23">
        <f>G24*F24</f>
        <v>28.999999999999996</v>
      </c>
      <c r="J24" s="20"/>
      <c r="K24" s="5">
        <f>F24*J24</f>
        <v>0</v>
      </c>
    </row>
    <row r="25" spans="1:11" ht="15">
      <c r="A25" s="13"/>
      <c r="B25" s="4"/>
      <c r="C25" s="4"/>
      <c r="D25" s="22">
        <v>992110</v>
      </c>
      <c r="E25" s="4" t="s">
        <v>45</v>
      </c>
      <c r="F25" s="25">
        <v>1.45</v>
      </c>
      <c r="G25" s="20">
        <v>20</v>
      </c>
      <c r="H25" s="24" t="s">
        <v>14</v>
      </c>
      <c r="I25" s="23">
        <f aca="true" t="shared" si="0" ref="I25:I35">G25*F25</f>
        <v>29</v>
      </c>
      <c r="J25" s="20"/>
      <c r="K25" s="5">
        <f aca="true" t="shared" si="1" ref="K25:K35">F25*J25</f>
        <v>0</v>
      </c>
    </row>
    <row r="26" spans="1:11" ht="15">
      <c r="A26" s="13"/>
      <c r="B26" s="4"/>
      <c r="C26" s="4" t="s">
        <v>156</v>
      </c>
      <c r="D26" s="22">
        <v>727240</v>
      </c>
      <c r="E26" s="4" t="s">
        <v>61</v>
      </c>
      <c r="F26" s="25">
        <v>0.37</v>
      </c>
      <c r="G26" s="20">
        <v>100</v>
      </c>
      <c r="H26" s="24" t="s">
        <v>0</v>
      </c>
      <c r="I26" s="23">
        <f t="shared" si="0"/>
        <v>37</v>
      </c>
      <c r="J26" s="20"/>
      <c r="K26" s="5">
        <f t="shared" si="1"/>
        <v>0</v>
      </c>
    </row>
    <row r="27" spans="1:11" ht="15">
      <c r="A27" s="13"/>
      <c r="B27" s="2"/>
      <c r="C27" s="2"/>
      <c r="D27" s="22">
        <v>681039</v>
      </c>
      <c r="E27" s="4" t="s">
        <v>88</v>
      </c>
      <c r="F27" s="25">
        <v>1.28</v>
      </c>
      <c r="G27" s="20">
        <v>2</v>
      </c>
      <c r="H27" s="24" t="s">
        <v>46</v>
      </c>
      <c r="I27" s="23">
        <f t="shared" si="0"/>
        <v>2.56</v>
      </c>
      <c r="J27" s="20"/>
      <c r="K27" s="5">
        <f t="shared" si="1"/>
        <v>0</v>
      </c>
    </row>
    <row r="28" spans="1:11" ht="15">
      <c r="A28" s="13"/>
      <c r="B28" s="4"/>
      <c r="C28" s="4"/>
      <c r="D28" s="22">
        <v>806019</v>
      </c>
      <c r="E28" s="4" t="s">
        <v>47</v>
      </c>
      <c r="F28" s="25">
        <v>1.35</v>
      </c>
      <c r="G28" s="20">
        <v>15</v>
      </c>
      <c r="H28" s="24" t="s">
        <v>48</v>
      </c>
      <c r="I28" s="23">
        <f t="shared" si="0"/>
        <v>20.25</v>
      </c>
      <c r="J28" s="20"/>
      <c r="K28" s="5">
        <f t="shared" si="1"/>
        <v>0</v>
      </c>
    </row>
    <row r="29" spans="1:11" ht="15">
      <c r="A29" s="13"/>
      <c r="B29" s="4"/>
      <c r="C29" s="4"/>
      <c r="D29" s="22">
        <v>250276</v>
      </c>
      <c r="E29" s="4" t="s">
        <v>71</v>
      </c>
      <c r="F29" s="25">
        <v>21</v>
      </c>
      <c r="G29" s="20">
        <v>1</v>
      </c>
      <c r="H29" s="24" t="s">
        <v>49</v>
      </c>
      <c r="I29" s="23">
        <f t="shared" si="0"/>
        <v>21</v>
      </c>
      <c r="J29" s="20"/>
      <c r="K29" s="5">
        <f t="shared" si="1"/>
        <v>0</v>
      </c>
    </row>
    <row r="30" spans="1:11" ht="15">
      <c r="A30" s="13"/>
      <c r="B30" s="4"/>
      <c r="C30" s="4"/>
      <c r="D30" s="22">
        <v>260099</v>
      </c>
      <c r="E30" s="4" t="s">
        <v>87</v>
      </c>
      <c r="F30" s="5">
        <v>1.4</v>
      </c>
      <c r="G30" s="20">
        <v>2</v>
      </c>
      <c r="H30" s="24" t="s">
        <v>3</v>
      </c>
      <c r="I30" s="23">
        <f t="shared" si="0"/>
        <v>2.8</v>
      </c>
      <c r="J30" s="20"/>
      <c r="K30" s="5">
        <f t="shared" si="1"/>
        <v>0</v>
      </c>
    </row>
    <row r="31" spans="1:11" ht="15">
      <c r="A31" s="13"/>
      <c r="B31" s="4"/>
      <c r="C31" s="4"/>
      <c r="D31" s="22">
        <v>264011</v>
      </c>
      <c r="E31" s="4" t="s">
        <v>86</v>
      </c>
      <c r="F31" s="5">
        <v>1.25</v>
      </c>
      <c r="G31" s="20">
        <v>3</v>
      </c>
      <c r="H31" s="24" t="s">
        <v>13</v>
      </c>
      <c r="I31" s="23">
        <f t="shared" si="0"/>
        <v>3.75</v>
      </c>
      <c r="J31" s="20"/>
      <c r="K31" s="5">
        <f t="shared" si="1"/>
        <v>0</v>
      </c>
    </row>
    <row r="32" spans="1:11" ht="15">
      <c r="A32" s="13"/>
      <c r="B32" s="4"/>
      <c r="C32" s="4"/>
      <c r="D32" s="22">
        <v>265119</v>
      </c>
      <c r="E32" s="4" t="s">
        <v>85</v>
      </c>
      <c r="F32" s="5">
        <v>1.5</v>
      </c>
      <c r="G32" s="20">
        <v>1</v>
      </c>
      <c r="H32" s="24" t="s">
        <v>0</v>
      </c>
      <c r="I32" s="23">
        <f t="shared" si="0"/>
        <v>1.5</v>
      </c>
      <c r="J32" s="20"/>
      <c r="K32" s="5">
        <f t="shared" si="1"/>
        <v>0</v>
      </c>
    </row>
    <row r="33" spans="1:11" ht="15">
      <c r="A33" s="13"/>
      <c r="B33" s="4"/>
      <c r="C33" s="4"/>
      <c r="D33" s="22">
        <v>267016</v>
      </c>
      <c r="E33" s="4" t="s">
        <v>84</v>
      </c>
      <c r="F33" s="5">
        <v>1.25</v>
      </c>
      <c r="G33" s="20">
        <v>1</v>
      </c>
      <c r="H33" s="24" t="s">
        <v>0</v>
      </c>
      <c r="I33" s="23">
        <f t="shared" si="0"/>
        <v>1.25</v>
      </c>
      <c r="J33" s="20"/>
      <c r="K33" s="5">
        <f t="shared" si="1"/>
        <v>0</v>
      </c>
    </row>
    <row r="34" spans="1:11" ht="15">
      <c r="A34" s="13"/>
      <c r="B34" s="4"/>
      <c r="C34" s="4"/>
      <c r="D34" s="22">
        <v>280060</v>
      </c>
      <c r="E34" s="4" t="s">
        <v>83</v>
      </c>
      <c r="F34" s="5">
        <v>4.75</v>
      </c>
      <c r="G34" s="20">
        <v>1</v>
      </c>
      <c r="H34" s="24" t="s">
        <v>0</v>
      </c>
      <c r="I34" s="23">
        <f t="shared" si="0"/>
        <v>4.75</v>
      </c>
      <c r="J34" s="20"/>
      <c r="K34" s="5">
        <f t="shared" si="1"/>
        <v>0</v>
      </c>
    </row>
    <row r="35" spans="1:11" ht="15">
      <c r="A35" s="13"/>
      <c r="B35" s="4"/>
      <c r="C35" s="4"/>
      <c r="D35" s="22">
        <v>268022</v>
      </c>
      <c r="E35" s="4" t="s">
        <v>82</v>
      </c>
      <c r="F35" s="5">
        <v>3</v>
      </c>
      <c r="G35" s="20">
        <v>1</v>
      </c>
      <c r="H35" s="24" t="s">
        <v>12</v>
      </c>
      <c r="I35" s="23">
        <f t="shared" si="0"/>
        <v>3</v>
      </c>
      <c r="J35" s="20"/>
      <c r="K35" s="5">
        <f t="shared" si="1"/>
        <v>0</v>
      </c>
    </row>
    <row r="36" spans="1:11" ht="15">
      <c r="A36" s="13"/>
      <c r="B36" s="4"/>
      <c r="C36" s="4"/>
      <c r="D36" s="22"/>
      <c r="E36" s="4"/>
      <c r="F36" s="5"/>
      <c r="G36" s="20"/>
      <c r="H36" s="24"/>
      <c r="I36" s="29">
        <f>SUM(I24:I35)</f>
        <v>155.86</v>
      </c>
      <c r="J36" s="20"/>
      <c r="K36" s="9">
        <f>SUM(K24:K35)</f>
        <v>0</v>
      </c>
    </row>
    <row r="37" spans="1:11" ht="15">
      <c r="A37" s="13"/>
      <c r="B37" s="4"/>
      <c r="C37" s="4"/>
      <c r="D37" s="22"/>
      <c r="E37" s="4"/>
      <c r="F37" s="5"/>
      <c r="G37" s="20"/>
      <c r="H37" s="8"/>
      <c r="I37" s="5"/>
      <c r="J37" s="20"/>
      <c r="K37" s="4"/>
    </row>
    <row r="38" spans="1:11" ht="15">
      <c r="A38" s="13" t="s">
        <v>50</v>
      </c>
      <c r="B38" s="78"/>
      <c r="C38" s="79" t="s">
        <v>51</v>
      </c>
      <c r="D38" s="87"/>
      <c r="E38" s="78"/>
      <c r="F38" s="82"/>
      <c r="G38" s="83"/>
      <c r="H38" s="84"/>
      <c r="I38" s="82"/>
      <c r="J38" s="83"/>
      <c r="K38" s="82"/>
    </row>
    <row r="39" spans="1:11" ht="15">
      <c r="A39" s="13"/>
      <c r="B39" s="4"/>
      <c r="C39" s="4"/>
      <c r="D39" s="22">
        <v>403034</v>
      </c>
      <c r="E39" s="4" t="s">
        <v>164</v>
      </c>
      <c r="F39" s="5">
        <v>24</v>
      </c>
      <c r="G39" s="20">
        <v>1</v>
      </c>
      <c r="H39" s="24" t="s">
        <v>3</v>
      </c>
      <c r="I39" s="23">
        <f>G39*F39</f>
        <v>24</v>
      </c>
      <c r="J39" s="20"/>
      <c r="K39" s="5">
        <f>F39*J39</f>
        <v>0</v>
      </c>
    </row>
    <row r="40" spans="1:11" ht="15">
      <c r="A40" s="13"/>
      <c r="B40" s="4"/>
      <c r="C40" s="4"/>
      <c r="D40" s="22">
        <v>400707</v>
      </c>
      <c r="E40" s="4" t="s">
        <v>81</v>
      </c>
      <c r="F40" s="25">
        <v>4.75</v>
      </c>
      <c r="G40" s="20">
        <v>1</v>
      </c>
      <c r="H40" s="24" t="s">
        <v>0</v>
      </c>
      <c r="I40" s="23">
        <f>G40*F40</f>
        <v>4.75</v>
      </c>
      <c r="J40" s="20"/>
      <c r="K40" s="5">
        <f>F40*J40</f>
        <v>0</v>
      </c>
    </row>
    <row r="41" spans="1:11" ht="15">
      <c r="A41" s="13"/>
      <c r="B41" s="4"/>
      <c r="C41" s="4"/>
      <c r="D41" s="22"/>
      <c r="E41" s="4"/>
      <c r="F41" s="25"/>
      <c r="G41" s="20"/>
      <c r="H41" s="24"/>
      <c r="I41" s="26">
        <f>SUM(I39:I40)</f>
        <v>28.75</v>
      </c>
      <c r="J41" s="20"/>
      <c r="K41" s="9">
        <f>SUM(K39:K40)</f>
        <v>0</v>
      </c>
    </row>
    <row r="42" spans="1:11" ht="15">
      <c r="A42" s="13"/>
      <c r="B42" s="4"/>
      <c r="C42" s="4"/>
      <c r="D42" s="22"/>
      <c r="E42" s="4"/>
      <c r="F42" s="25"/>
      <c r="G42" s="20"/>
      <c r="H42" s="24"/>
      <c r="I42" s="25"/>
      <c r="J42" s="20"/>
      <c r="K42" s="5"/>
    </row>
    <row r="43" spans="1:11" ht="15">
      <c r="A43" s="13" t="s">
        <v>52</v>
      </c>
      <c r="B43" s="78"/>
      <c r="C43" s="79" t="s">
        <v>53</v>
      </c>
      <c r="D43" s="80"/>
      <c r="E43" s="78"/>
      <c r="F43" s="82"/>
      <c r="G43" s="83"/>
      <c r="H43" s="84"/>
      <c r="I43" s="88"/>
      <c r="J43" s="83"/>
      <c r="K43" s="89"/>
    </row>
    <row r="44" spans="1:11" ht="15">
      <c r="A44" s="13"/>
      <c r="B44" s="4"/>
      <c r="C44" s="4"/>
      <c r="D44" s="22">
        <v>992132</v>
      </c>
      <c r="E44" s="4" t="s">
        <v>54</v>
      </c>
      <c r="F44" s="25">
        <v>1.6</v>
      </c>
      <c r="G44" s="20">
        <v>300</v>
      </c>
      <c r="H44" s="24" t="s">
        <v>55</v>
      </c>
      <c r="I44" s="23">
        <f>G44*F44</f>
        <v>480</v>
      </c>
      <c r="J44" s="20"/>
      <c r="K44" s="5">
        <f aca="true" t="shared" si="2" ref="K44:K58">F44*J44</f>
        <v>0</v>
      </c>
    </row>
    <row r="45" spans="1:11" ht="15">
      <c r="A45" s="13"/>
      <c r="B45" s="4"/>
      <c r="C45" s="4"/>
      <c r="D45" s="22">
        <v>260192</v>
      </c>
      <c r="E45" s="4" t="s">
        <v>147</v>
      </c>
      <c r="F45" s="25">
        <v>2.25</v>
      </c>
      <c r="G45" s="20">
        <v>4</v>
      </c>
      <c r="H45" s="24" t="s">
        <v>12</v>
      </c>
      <c r="I45" s="23">
        <f aca="true" t="shared" si="3" ref="I45:I58">G45*F45</f>
        <v>9</v>
      </c>
      <c r="J45" s="20"/>
      <c r="K45" s="5">
        <f t="shared" si="2"/>
        <v>0</v>
      </c>
    </row>
    <row r="46" spans="1:11" ht="15">
      <c r="A46" s="13"/>
      <c r="B46" s="4"/>
      <c r="C46" s="4"/>
      <c r="D46" s="22">
        <v>280118</v>
      </c>
      <c r="E46" s="4" t="s">
        <v>148</v>
      </c>
      <c r="F46" s="25">
        <v>4.5</v>
      </c>
      <c r="G46" s="20">
        <v>1</v>
      </c>
      <c r="H46" s="24" t="s">
        <v>12</v>
      </c>
      <c r="I46" s="23">
        <f t="shared" si="3"/>
        <v>4.5</v>
      </c>
      <c r="J46" s="20"/>
      <c r="K46" s="5">
        <f t="shared" si="2"/>
        <v>0</v>
      </c>
    </row>
    <row r="47" spans="2:11" ht="15">
      <c r="B47" s="4"/>
      <c r="C47" s="4" t="s">
        <v>157</v>
      </c>
      <c r="D47" s="22">
        <v>713005</v>
      </c>
      <c r="E47" s="4" t="s">
        <v>62</v>
      </c>
      <c r="F47" s="25">
        <v>0.51</v>
      </c>
      <c r="G47" s="20">
        <v>100</v>
      </c>
      <c r="H47" s="24" t="s">
        <v>0</v>
      </c>
      <c r="I47" s="23">
        <f t="shared" si="3"/>
        <v>51</v>
      </c>
      <c r="J47" s="20"/>
      <c r="K47" s="5">
        <f t="shared" si="2"/>
        <v>0</v>
      </c>
    </row>
    <row r="48" spans="1:11" ht="15">
      <c r="A48" s="13"/>
      <c r="B48" s="4"/>
      <c r="C48" s="4"/>
      <c r="D48" s="22">
        <v>280071</v>
      </c>
      <c r="E48" s="4" t="s">
        <v>78</v>
      </c>
      <c r="F48" s="25">
        <v>6</v>
      </c>
      <c r="G48" s="20">
        <v>1</v>
      </c>
      <c r="H48" s="24" t="s">
        <v>12</v>
      </c>
      <c r="I48" s="23">
        <f t="shared" si="3"/>
        <v>6</v>
      </c>
      <c r="J48" s="20"/>
      <c r="K48" s="5">
        <f t="shared" si="2"/>
        <v>0</v>
      </c>
    </row>
    <row r="49" spans="1:11" ht="15">
      <c r="A49" s="13"/>
      <c r="B49" s="4"/>
      <c r="C49" s="4"/>
      <c r="D49" s="22">
        <v>806019</v>
      </c>
      <c r="E49" s="4" t="s">
        <v>47</v>
      </c>
      <c r="F49" s="25">
        <v>1.35</v>
      </c>
      <c r="G49" s="20">
        <v>100</v>
      </c>
      <c r="H49" s="24" t="s">
        <v>56</v>
      </c>
      <c r="I49" s="23">
        <f t="shared" si="3"/>
        <v>135</v>
      </c>
      <c r="J49" s="20"/>
      <c r="K49" s="5">
        <f t="shared" si="2"/>
        <v>0</v>
      </c>
    </row>
    <row r="50" spans="1:11" ht="15">
      <c r="A50" s="13"/>
      <c r="B50" s="4"/>
      <c r="C50" s="4"/>
      <c r="D50" s="22">
        <v>346049</v>
      </c>
      <c r="E50" s="4" t="s">
        <v>57</v>
      </c>
      <c r="F50" s="25">
        <v>1.25</v>
      </c>
      <c r="G50" s="20">
        <v>4</v>
      </c>
      <c r="H50" s="24" t="s">
        <v>0</v>
      </c>
      <c r="I50" s="23">
        <f t="shared" si="3"/>
        <v>5</v>
      </c>
      <c r="J50" s="20"/>
      <c r="K50" s="5">
        <f t="shared" si="2"/>
        <v>0</v>
      </c>
    </row>
    <row r="51" spans="1:11" ht="15">
      <c r="A51" s="13"/>
      <c r="B51" s="4"/>
      <c r="C51" s="4"/>
      <c r="D51" s="22">
        <v>261016</v>
      </c>
      <c r="E51" s="4" t="s">
        <v>77</v>
      </c>
      <c r="F51" s="25">
        <v>1.25</v>
      </c>
      <c r="G51" s="20">
        <v>4</v>
      </c>
      <c r="H51" s="24" t="s">
        <v>12</v>
      </c>
      <c r="I51" s="23">
        <f t="shared" si="3"/>
        <v>5</v>
      </c>
      <c r="J51" s="20"/>
      <c r="K51" s="5">
        <f t="shared" si="2"/>
        <v>0</v>
      </c>
    </row>
    <row r="52" spans="1:11" ht="15">
      <c r="A52" s="13"/>
      <c r="B52" s="4"/>
      <c r="C52" s="4"/>
      <c r="D52" s="22">
        <v>265348</v>
      </c>
      <c r="E52" s="4" t="s">
        <v>76</v>
      </c>
      <c r="F52" s="25">
        <v>2.85</v>
      </c>
      <c r="G52" s="20">
        <v>2</v>
      </c>
      <c r="H52" s="24" t="s">
        <v>3</v>
      </c>
      <c r="I52" s="23">
        <f t="shared" si="3"/>
        <v>5.7</v>
      </c>
      <c r="J52" s="20"/>
      <c r="K52" s="5">
        <f t="shared" si="2"/>
        <v>0</v>
      </c>
    </row>
    <row r="53" spans="1:11" ht="15">
      <c r="A53" s="13"/>
      <c r="B53" s="4"/>
      <c r="C53" s="4"/>
      <c r="D53" s="22">
        <v>268044</v>
      </c>
      <c r="E53" s="4" t="s">
        <v>75</v>
      </c>
      <c r="F53" s="25">
        <v>4.25</v>
      </c>
      <c r="G53" s="20">
        <v>1</v>
      </c>
      <c r="H53" s="24" t="s">
        <v>3</v>
      </c>
      <c r="I53" s="23">
        <f t="shared" si="3"/>
        <v>4.25</v>
      </c>
      <c r="J53" s="20"/>
      <c r="K53" s="5">
        <f t="shared" si="2"/>
        <v>0</v>
      </c>
    </row>
    <row r="54" spans="1:11" ht="15">
      <c r="A54" s="13"/>
      <c r="B54" s="4"/>
      <c r="C54" s="4"/>
      <c r="D54" s="22">
        <v>267038</v>
      </c>
      <c r="E54" s="4" t="s">
        <v>74</v>
      </c>
      <c r="F54" s="25">
        <v>1.5</v>
      </c>
      <c r="G54" s="20">
        <v>2</v>
      </c>
      <c r="H54" s="24" t="s">
        <v>3</v>
      </c>
      <c r="I54" s="23">
        <f t="shared" si="3"/>
        <v>3</v>
      </c>
      <c r="J54" s="20"/>
      <c r="K54" s="5">
        <f t="shared" si="2"/>
        <v>0</v>
      </c>
    </row>
    <row r="55" spans="1:11" ht="15">
      <c r="A55" s="13"/>
      <c r="B55" s="4"/>
      <c r="C55" s="4"/>
      <c r="D55" s="22">
        <v>587058</v>
      </c>
      <c r="E55" s="4" t="s">
        <v>72</v>
      </c>
      <c r="F55" s="25">
        <v>2.75</v>
      </c>
      <c r="G55" s="20">
        <v>1</v>
      </c>
      <c r="H55" s="24"/>
      <c r="I55" s="23">
        <f t="shared" si="3"/>
        <v>2.75</v>
      </c>
      <c r="J55" s="20"/>
      <c r="K55" s="5">
        <f t="shared" si="2"/>
        <v>0</v>
      </c>
    </row>
    <row r="56" spans="1:11" ht="15">
      <c r="A56" s="13"/>
      <c r="B56" s="4"/>
      <c r="C56" s="4"/>
      <c r="D56" s="22">
        <v>521359</v>
      </c>
      <c r="E56" s="4" t="s">
        <v>73</v>
      </c>
      <c r="F56" s="25">
        <v>1.55</v>
      </c>
      <c r="G56" s="20">
        <v>2</v>
      </c>
      <c r="H56" s="24"/>
      <c r="I56" s="23">
        <f t="shared" si="3"/>
        <v>3.1</v>
      </c>
      <c r="J56" s="20"/>
      <c r="K56" s="5">
        <f t="shared" si="2"/>
        <v>0</v>
      </c>
    </row>
    <row r="57" spans="1:11" ht="15">
      <c r="A57" s="13"/>
      <c r="B57" s="4"/>
      <c r="C57" s="36" t="s">
        <v>15</v>
      </c>
      <c r="D57" s="4"/>
      <c r="E57" s="36" t="s">
        <v>95</v>
      </c>
      <c r="F57" s="25"/>
      <c r="G57" s="20"/>
      <c r="H57" s="24"/>
      <c r="I57" s="23"/>
      <c r="J57" s="20"/>
      <c r="K57" s="5">
        <f t="shared" si="2"/>
        <v>0</v>
      </c>
    </row>
    <row r="58" spans="1:11" ht="15">
      <c r="A58" s="13"/>
      <c r="B58" s="4"/>
      <c r="C58" s="36" t="s">
        <v>113</v>
      </c>
      <c r="D58" s="63">
        <v>514068</v>
      </c>
      <c r="E58" s="36" t="s">
        <v>139</v>
      </c>
      <c r="F58" s="34">
        <v>6.3</v>
      </c>
      <c r="G58" s="20"/>
      <c r="H58" s="24"/>
      <c r="I58" s="23">
        <f t="shared" si="3"/>
        <v>0</v>
      </c>
      <c r="J58" s="20"/>
      <c r="K58" s="5">
        <f t="shared" si="2"/>
        <v>0</v>
      </c>
    </row>
    <row r="59" spans="1:11" ht="15">
      <c r="A59" s="13"/>
      <c r="B59" s="4"/>
      <c r="C59" s="36"/>
      <c r="D59" s="63"/>
      <c r="E59" s="36"/>
      <c r="F59" s="34"/>
      <c r="G59" s="20"/>
      <c r="H59" s="24"/>
      <c r="I59" s="29">
        <f>SUM(I44:I58)</f>
        <v>714.3000000000001</v>
      </c>
      <c r="J59" s="20"/>
      <c r="K59" s="26">
        <f>SUM(K44:K58)</f>
        <v>0</v>
      </c>
    </row>
    <row r="60" spans="1:11" ht="15">
      <c r="A60" s="13"/>
      <c r="B60" s="4"/>
      <c r="C60" s="4"/>
      <c r="D60" s="6"/>
      <c r="E60" s="4"/>
      <c r="F60" s="25"/>
      <c r="G60" s="20"/>
      <c r="H60" s="24"/>
      <c r="I60" s="28"/>
      <c r="J60" s="20"/>
      <c r="K60" s="20"/>
    </row>
    <row r="61" spans="1:11" ht="15">
      <c r="A61" s="13" t="s">
        <v>58</v>
      </c>
      <c r="B61" s="78"/>
      <c r="C61" s="79" t="s">
        <v>59</v>
      </c>
      <c r="D61" s="78"/>
      <c r="E61" s="78" t="s">
        <v>60</v>
      </c>
      <c r="F61" s="82"/>
      <c r="G61" s="83"/>
      <c r="H61" s="84"/>
      <c r="I61" s="90"/>
      <c r="J61" s="83"/>
      <c r="K61" s="83"/>
    </row>
    <row r="62" spans="1:11" ht="15">
      <c r="A62" s="13"/>
      <c r="B62" s="4"/>
      <c r="C62" s="4"/>
      <c r="D62" s="4"/>
      <c r="F62" s="25"/>
      <c r="G62" s="20"/>
      <c r="H62" s="24"/>
      <c r="I62" s="28"/>
      <c r="J62" s="20"/>
      <c r="K62" s="20"/>
    </row>
    <row r="63" spans="1:11" ht="15">
      <c r="A63" s="7" t="s">
        <v>10</v>
      </c>
      <c r="B63" s="4"/>
      <c r="C63" s="4"/>
      <c r="D63" s="4"/>
      <c r="E63" s="4"/>
      <c r="F63" s="5"/>
      <c r="G63" s="4"/>
      <c r="H63" s="8"/>
      <c r="I63" s="5"/>
      <c r="J63" s="20"/>
      <c r="K63" s="4"/>
    </row>
    <row r="64" spans="1:11" ht="15">
      <c r="A64" s="13" t="s">
        <v>39</v>
      </c>
      <c r="B64" s="78" t="s">
        <v>64</v>
      </c>
      <c r="C64" s="79" t="s">
        <v>65</v>
      </c>
      <c r="D64" s="78"/>
      <c r="E64" s="78"/>
      <c r="F64" s="86"/>
      <c r="G64" s="78"/>
      <c r="H64" s="91"/>
      <c r="I64" s="86"/>
      <c r="J64" s="83"/>
      <c r="K64" s="78"/>
    </row>
    <row r="65" spans="2:11" ht="15">
      <c r="B65" s="51"/>
      <c r="C65" s="4" t="s">
        <v>158</v>
      </c>
      <c r="D65" s="22">
        <v>715005</v>
      </c>
      <c r="E65" s="51" t="s">
        <v>66</v>
      </c>
      <c r="F65" s="54">
        <v>0.43</v>
      </c>
      <c r="G65" s="50">
        <v>100</v>
      </c>
      <c r="H65" s="52" t="s">
        <v>0</v>
      </c>
      <c r="I65" s="23">
        <f aca="true" t="shared" si="4" ref="I65:I77">G65*F65</f>
        <v>43</v>
      </c>
      <c r="J65" s="50"/>
      <c r="K65" s="5">
        <f aca="true" t="shared" si="5" ref="K65:K78">F65*J65</f>
        <v>0</v>
      </c>
    </row>
    <row r="66" spans="1:11" ht="15">
      <c r="A66" s="13"/>
      <c r="B66" s="51"/>
      <c r="C66" s="55"/>
      <c r="D66" s="53">
        <v>992280</v>
      </c>
      <c r="E66" s="51" t="s">
        <v>67</v>
      </c>
      <c r="F66" s="49">
        <v>1.65</v>
      </c>
      <c r="G66" s="50">
        <v>20</v>
      </c>
      <c r="H66" s="52" t="s">
        <v>14</v>
      </c>
      <c r="I66" s="23">
        <f t="shared" si="4"/>
        <v>33</v>
      </c>
      <c r="J66" s="50"/>
      <c r="K66" s="5">
        <f t="shared" si="5"/>
        <v>0</v>
      </c>
    </row>
    <row r="67" spans="1:11" s="4" customFormat="1" ht="12.75">
      <c r="A67" s="13"/>
      <c r="D67" s="22">
        <v>260099</v>
      </c>
      <c r="E67" s="4" t="s">
        <v>80</v>
      </c>
      <c r="F67" s="5">
        <v>1.4</v>
      </c>
      <c r="G67" s="20">
        <v>6</v>
      </c>
      <c r="H67" s="24" t="s">
        <v>4</v>
      </c>
      <c r="I67" s="23">
        <f t="shared" si="4"/>
        <v>8.399999999999999</v>
      </c>
      <c r="J67" s="20"/>
      <c r="K67" s="5">
        <f t="shared" si="5"/>
        <v>0</v>
      </c>
    </row>
    <row r="68" spans="1:11" s="4" customFormat="1" ht="12.75">
      <c r="A68" s="13"/>
      <c r="D68" s="22">
        <v>629715</v>
      </c>
      <c r="E68" s="4" t="s">
        <v>68</v>
      </c>
      <c r="F68" s="25">
        <v>0.55</v>
      </c>
      <c r="G68" s="20">
        <v>25</v>
      </c>
      <c r="H68" s="24" t="s">
        <v>37</v>
      </c>
      <c r="I68" s="23">
        <f t="shared" si="4"/>
        <v>13.750000000000002</v>
      </c>
      <c r="J68" s="20"/>
      <c r="K68" s="5">
        <f t="shared" si="5"/>
        <v>0</v>
      </c>
    </row>
    <row r="69" spans="1:11" s="4" customFormat="1" ht="12.75">
      <c r="A69" s="13"/>
      <c r="C69" s="4" t="s">
        <v>159</v>
      </c>
      <c r="D69" s="22">
        <v>711005</v>
      </c>
      <c r="E69" s="4" t="s">
        <v>69</v>
      </c>
      <c r="F69" s="25">
        <v>0.06</v>
      </c>
      <c r="G69" s="20">
        <v>100</v>
      </c>
      <c r="H69" s="24" t="s">
        <v>0</v>
      </c>
      <c r="I69" s="23">
        <f t="shared" si="4"/>
        <v>6</v>
      </c>
      <c r="J69" s="20"/>
      <c r="K69" s="5">
        <f t="shared" si="5"/>
        <v>0</v>
      </c>
    </row>
    <row r="70" spans="1:11" s="4" customFormat="1" ht="12.75">
      <c r="A70" s="13"/>
      <c r="D70" s="22">
        <v>280118</v>
      </c>
      <c r="E70" s="4" t="s">
        <v>148</v>
      </c>
      <c r="F70" s="25">
        <v>4.5</v>
      </c>
      <c r="G70" s="20">
        <v>1</v>
      </c>
      <c r="H70" s="24" t="s">
        <v>3</v>
      </c>
      <c r="I70" s="23">
        <f t="shared" si="4"/>
        <v>4.5</v>
      </c>
      <c r="J70" s="20"/>
      <c r="K70" s="5">
        <f t="shared" si="5"/>
        <v>0</v>
      </c>
    </row>
    <row r="71" spans="1:11" s="4" customFormat="1" ht="12.75">
      <c r="A71" s="13"/>
      <c r="D71" s="22">
        <v>280059</v>
      </c>
      <c r="E71" s="4" t="s">
        <v>149</v>
      </c>
      <c r="F71" s="25">
        <v>3.25</v>
      </c>
      <c r="G71" s="20">
        <v>1</v>
      </c>
      <c r="H71" s="24" t="s">
        <v>12</v>
      </c>
      <c r="I71" s="23">
        <f t="shared" si="4"/>
        <v>3.25</v>
      </c>
      <c r="J71" s="20"/>
      <c r="K71" s="5">
        <f t="shared" si="5"/>
        <v>0</v>
      </c>
    </row>
    <row r="72" spans="1:11" ht="15">
      <c r="A72" s="13"/>
      <c r="B72" s="4"/>
      <c r="C72" s="4"/>
      <c r="D72" s="22">
        <v>250276</v>
      </c>
      <c r="E72" s="4" t="s">
        <v>71</v>
      </c>
      <c r="F72" s="25">
        <v>21</v>
      </c>
      <c r="G72" s="20">
        <v>1</v>
      </c>
      <c r="H72" s="24" t="s">
        <v>70</v>
      </c>
      <c r="I72" s="23">
        <f t="shared" si="4"/>
        <v>21</v>
      </c>
      <c r="J72" s="20"/>
      <c r="K72" s="5">
        <f t="shared" si="5"/>
        <v>0</v>
      </c>
    </row>
    <row r="73" spans="1:11" s="4" customFormat="1" ht="12.75">
      <c r="A73" s="13"/>
      <c r="D73" s="22">
        <v>303035</v>
      </c>
      <c r="E73" s="4" t="s">
        <v>140</v>
      </c>
      <c r="F73" s="25">
        <v>2.1</v>
      </c>
      <c r="G73" s="20">
        <v>3</v>
      </c>
      <c r="H73" s="24" t="s">
        <v>89</v>
      </c>
      <c r="I73" s="23">
        <f t="shared" si="4"/>
        <v>6.300000000000001</v>
      </c>
      <c r="J73" s="20"/>
      <c r="K73" s="5">
        <f t="shared" si="5"/>
        <v>0</v>
      </c>
    </row>
    <row r="74" spans="1:11" s="4" customFormat="1" ht="12.75">
      <c r="A74" s="13"/>
      <c r="D74" s="22">
        <v>280026</v>
      </c>
      <c r="E74" s="4" t="s">
        <v>90</v>
      </c>
      <c r="F74" s="25">
        <v>1.95</v>
      </c>
      <c r="G74" s="20">
        <v>4</v>
      </c>
      <c r="H74" s="24" t="s">
        <v>12</v>
      </c>
      <c r="I74" s="23">
        <f t="shared" si="4"/>
        <v>7.8</v>
      </c>
      <c r="J74" s="20"/>
      <c r="K74" s="5">
        <f t="shared" si="5"/>
        <v>0</v>
      </c>
    </row>
    <row r="75" spans="1:11" ht="15">
      <c r="A75" s="13"/>
      <c r="B75" s="4"/>
      <c r="C75" s="4"/>
      <c r="D75" s="22">
        <v>245394</v>
      </c>
      <c r="E75" s="4" t="s">
        <v>119</v>
      </c>
      <c r="F75" s="5">
        <v>6</v>
      </c>
      <c r="G75" s="20">
        <v>2</v>
      </c>
      <c r="H75" s="24" t="s">
        <v>92</v>
      </c>
      <c r="I75" s="23">
        <f t="shared" si="4"/>
        <v>12</v>
      </c>
      <c r="J75" s="20"/>
      <c r="K75" s="5">
        <f t="shared" si="5"/>
        <v>0</v>
      </c>
    </row>
    <row r="76" spans="1:11" ht="15">
      <c r="A76" s="56"/>
      <c r="B76" s="55"/>
      <c r="C76" s="51"/>
      <c r="D76" s="53">
        <v>215022</v>
      </c>
      <c r="E76" s="51" t="s">
        <v>91</v>
      </c>
      <c r="F76" s="49">
        <v>12.85</v>
      </c>
      <c r="G76" s="50">
        <v>10</v>
      </c>
      <c r="H76" s="52" t="s">
        <v>0</v>
      </c>
      <c r="I76" s="23">
        <f t="shared" si="4"/>
        <v>128.5</v>
      </c>
      <c r="J76" s="50"/>
      <c r="K76" s="5">
        <f t="shared" si="5"/>
        <v>0</v>
      </c>
    </row>
    <row r="77" spans="2:12" ht="15">
      <c r="B77" s="13"/>
      <c r="C77" s="4"/>
      <c r="D77" s="22">
        <v>261016</v>
      </c>
      <c r="E77" s="51" t="s">
        <v>141</v>
      </c>
      <c r="F77" s="49">
        <v>1.25</v>
      </c>
      <c r="G77" s="37">
        <v>2</v>
      </c>
      <c r="H77" s="20" t="s">
        <v>3</v>
      </c>
      <c r="I77" s="23">
        <f t="shared" si="4"/>
        <v>2.5</v>
      </c>
      <c r="J77" s="50"/>
      <c r="K77" s="5">
        <f t="shared" si="5"/>
        <v>0</v>
      </c>
      <c r="L77" s="27"/>
    </row>
    <row r="78" spans="2:12" ht="15">
      <c r="B78" s="13"/>
      <c r="C78" s="36" t="s">
        <v>165</v>
      </c>
      <c r="D78" s="63">
        <v>204112</v>
      </c>
      <c r="E78" s="57" t="s">
        <v>142</v>
      </c>
      <c r="F78" s="34">
        <v>9.25</v>
      </c>
      <c r="G78" s="64">
        <v>13</v>
      </c>
      <c r="H78" s="104" t="s">
        <v>0</v>
      </c>
      <c r="I78" s="102"/>
      <c r="J78" s="64"/>
      <c r="K78" s="105">
        <f t="shared" si="5"/>
        <v>0</v>
      </c>
      <c r="L78" s="27"/>
    </row>
    <row r="79" spans="2:12" ht="15">
      <c r="B79" s="13"/>
      <c r="C79" s="4"/>
      <c r="D79" s="22"/>
      <c r="E79" s="35"/>
      <c r="F79" s="25"/>
      <c r="H79" s="20"/>
      <c r="I79" s="9">
        <f>SUM(I65:I78)</f>
        <v>290</v>
      </c>
      <c r="J79" s="37"/>
      <c r="K79" s="9">
        <f>SUM(K65:K78)</f>
        <v>0</v>
      </c>
      <c r="L79" s="27"/>
    </row>
    <row r="80" spans="2:12" ht="15">
      <c r="B80" s="13"/>
      <c r="C80" s="4"/>
      <c r="D80" s="22"/>
      <c r="E80" s="35"/>
      <c r="F80" s="25"/>
      <c r="G80" s="37"/>
      <c r="H80" s="20"/>
      <c r="I80" s="5"/>
      <c r="J80" s="37"/>
      <c r="K80" s="5"/>
      <c r="L80" s="27"/>
    </row>
    <row r="81" spans="1:12" ht="15">
      <c r="A81" s="14" t="s">
        <v>43</v>
      </c>
      <c r="B81" s="92"/>
      <c r="C81" s="79" t="s">
        <v>93</v>
      </c>
      <c r="D81" s="80"/>
      <c r="E81" s="93"/>
      <c r="F81" s="82"/>
      <c r="G81" s="94"/>
      <c r="H81" s="83"/>
      <c r="I81" s="86"/>
      <c r="J81" s="94"/>
      <c r="K81" s="86"/>
      <c r="L81" s="27"/>
    </row>
    <row r="82" spans="2:12" ht="15">
      <c r="B82" s="13"/>
      <c r="C82" s="4" t="s">
        <v>160</v>
      </c>
      <c r="D82" s="22">
        <v>727146</v>
      </c>
      <c r="E82" s="35" t="s">
        <v>96</v>
      </c>
      <c r="F82" s="25">
        <v>0.16</v>
      </c>
      <c r="G82" s="37">
        <v>300</v>
      </c>
      <c r="H82" s="20" t="s">
        <v>13</v>
      </c>
      <c r="I82" s="23">
        <f aca="true" t="shared" si="6" ref="I82:I89">G82*F82</f>
        <v>48</v>
      </c>
      <c r="J82" s="37"/>
      <c r="K82" s="5">
        <f aca="true" t="shared" si="7" ref="K82:K94">F82*J82</f>
        <v>0</v>
      </c>
      <c r="L82" s="27"/>
    </row>
    <row r="83" spans="2:12" ht="15">
      <c r="B83" s="13"/>
      <c r="C83" s="4" t="s">
        <v>105</v>
      </c>
      <c r="D83" s="22">
        <v>727146</v>
      </c>
      <c r="E83" s="35" t="s">
        <v>99</v>
      </c>
      <c r="F83" s="25">
        <v>0.1</v>
      </c>
      <c r="G83" s="37">
        <v>100</v>
      </c>
      <c r="H83" s="20" t="s">
        <v>0</v>
      </c>
      <c r="I83" s="23">
        <f t="shared" si="6"/>
        <v>10</v>
      </c>
      <c r="J83" s="37"/>
      <c r="K83" s="5">
        <f t="shared" si="7"/>
        <v>0</v>
      </c>
      <c r="L83" s="27"/>
    </row>
    <row r="84" spans="2:12" ht="15">
      <c r="B84" s="13"/>
      <c r="C84" s="4"/>
      <c r="D84" s="22">
        <v>280060</v>
      </c>
      <c r="E84" s="35" t="s">
        <v>103</v>
      </c>
      <c r="F84" s="25">
        <v>4.75</v>
      </c>
      <c r="G84" s="37">
        <v>1</v>
      </c>
      <c r="H84" s="20" t="s">
        <v>3</v>
      </c>
      <c r="I84" s="23">
        <f t="shared" si="6"/>
        <v>4.75</v>
      </c>
      <c r="J84" s="37"/>
      <c r="K84" s="5">
        <f t="shared" si="7"/>
        <v>0</v>
      </c>
      <c r="L84" s="27"/>
    </row>
    <row r="85" spans="1:12" ht="15">
      <c r="A85" s="13"/>
      <c r="B85" s="4"/>
      <c r="C85" s="4"/>
      <c r="D85" s="22">
        <v>346049</v>
      </c>
      <c r="E85" s="4" t="s">
        <v>57</v>
      </c>
      <c r="F85" s="25">
        <v>1.25</v>
      </c>
      <c r="G85" s="20">
        <v>7</v>
      </c>
      <c r="H85" s="20" t="s">
        <v>3</v>
      </c>
      <c r="I85" s="23">
        <f t="shared" si="6"/>
        <v>8.75</v>
      </c>
      <c r="J85" s="37"/>
      <c r="K85" s="5">
        <f t="shared" si="7"/>
        <v>0</v>
      </c>
      <c r="L85" s="27"/>
    </row>
    <row r="86" spans="1:11" s="69" customFormat="1" ht="15">
      <c r="A86" s="68"/>
      <c r="B86" s="4"/>
      <c r="C86" s="4"/>
      <c r="D86" s="22">
        <v>509179</v>
      </c>
      <c r="E86" s="4" t="s">
        <v>137</v>
      </c>
      <c r="F86" s="25">
        <v>7.7</v>
      </c>
      <c r="G86" s="20">
        <v>7</v>
      </c>
      <c r="H86" s="24" t="s">
        <v>138</v>
      </c>
      <c r="I86" s="23">
        <f t="shared" si="6"/>
        <v>53.9</v>
      </c>
      <c r="J86" s="20"/>
      <c r="K86" s="5">
        <f t="shared" si="7"/>
        <v>0</v>
      </c>
    </row>
    <row r="87" spans="1:12" ht="15">
      <c r="A87" s="13"/>
      <c r="B87" s="4"/>
      <c r="C87" s="4"/>
      <c r="D87" s="22">
        <v>587058</v>
      </c>
      <c r="E87" s="4" t="s">
        <v>72</v>
      </c>
      <c r="F87" s="25">
        <v>2.75</v>
      </c>
      <c r="G87" s="20">
        <v>1</v>
      </c>
      <c r="H87" s="20" t="s">
        <v>13</v>
      </c>
      <c r="I87" s="23">
        <f t="shared" si="6"/>
        <v>2.75</v>
      </c>
      <c r="J87" s="37"/>
      <c r="K87" s="5">
        <f t="shared" si="7"/>
        <v>0</v>
      </c>
      <c r="L87" s="27"/>
    </row>
    <row r="88" spans="1:12" ht="15">
      <c r="A88" s="13"/>
      <c r="B88" s="4"/>
      <c r="C88" s="4"/>
      <c r="D88" s="22">
        <v>521359</v>
      </c>
      <c r="E88" s="4" t="s">
        <v>73</v>
      </c>
      <c r="F88" s="25">
        <v>1.55</v>
      </c>
      <c r="G88" s="20">
        <v>2</v>
      </c>
      <c r="H88" s="20" t="s">
        <v>0</v>
      </c>
      <c r="I88" s="23">
        <f t="shared" si="6"/>
        <v>3.1</v>
      </c>
      <c r="J88" s="37"/>
      <c r="K88" s="5">
        <f t="shared" si="7"/>
        <v>0</v>
      </c>
      <c r="L88" s="27"/>
    </row>
    <row r="89" spans="1:12" ht="15">
      <c r="A89" s="13"/>
      <c r="B89" s="4"/>
      <c r="C89" s="4"/>
      <c r="D89" s="21">
        <v>280059</v>
      </c>
      <c r="E89" s="2" t="s">
        <v>104</v>
      </c>
      <c r="F89" s="23">
        <v>3.25</v>
      </c>
      <c r="G89" s="19">
        <v>1</v>
      </c>
      <c r="H89" s="20" t="s">
        <v>1</v>
      </c>
      <c r="I89" s="23">
        <f t="shared" si="6"/>
        <v>3.25</v>
      </c>
      <c r="J89" s="37"/>
      <c r="K89" s="5">
        <f t="shared" si="7"/>
        <v>0</v>
      </c>
      <c r="L89" s="27"/>
    </row>
    <row r="90" spans="2:11" ht="15">
      <c r="B90" s="13"/>
      <c r="C90" s="36" t="s">
        <v>15</v>
      </c>
      <c r="D90" s="22"/>
      <c r="E90" s="57" t="s">
        <v>94</v>
      </c>
      <c r="F90" s="25"/>
      <c r="G90" s="37"/>
      <c r="H90" s="24" t="s">
        <v>3</v>
      </c>
      <c r="I90" s="23"/>
      <c r="J90" s="20"/>
      <c r="K90" s="5"/>
    </row>
    <row r="91" spans="2:12" ht="15">
      <c r="B91" s="13"/>
      <c r="C91" s="36" t="s">
        <v>15</v>
      </c>
      <c r="D91" s="22"/>
      <c r="E91" s="57" t="s">
        <v>98</v>
      </c>
      <c r="F91" s="25"/>
      <c r="G91" s="37"/>
      <c r="H91" s="20" t="s">
        <v>97</v>
      </c>
      <c r="I91" s="23"/>
      <c r="J91" s="37"/>
      <c r="K91" s="5"/>
      <c r="L91" s="27"/>
    </row>
    <row r="92" spans="2:11" ht="15">
      <c r="B92" s="13"/>
      <c r="C92" s="36" t="s">
        <v>15</v>
      </c>
      <c r="D92" s="22"/>
      <c r="E92" s="57" t="s">
        <v>100</v>
      </c>
      <c r="F92" s="25"/>
      <c r="G92" s="37"/>
      <c r="H92" s="24"/>
      <c r="I92" s="23"/>
      <c r="J92" s="20"/>
      <c r="K92" s="5"/>
    </row>
    <row r="93" spans="2:11" ht="15">
      <c r="B93" s="13"/>
      <c r="C93" s="36" t="s">
        <v>15</v>
      </c>
      <c r="D93" s="22"/>
      <c r="E93" s="57" t="s">
        <v>136</v>
      </c>
      <c r="F93" s="25"/>
      <c r="G93" s="37"/>
      <c r="H93" s="24"/>
      <c r="I93" s="23"/>
      <c r="J93" s="20"/>
      <c r="K93" s="5"/>
    </row>
    <row r="94" spans="2:11" ht="15">
      <c r="B94" s="13"/>
      <c r="C94" s="36" t="s">
        <v>101</v>
      </c>
      <c r="D94" s="63">
        <v>870540</v>
      </c>
      <c r="E94" s="57" t="s">
        <v>135</v>
      </c>
      <c r="F94" s="34">
        <v>0.85</v>
      </c>
      <c r="G94" s="64" t="s">
        <v>102</v>
      </c>
      <c r="H94" s="65"/>
      <c r="I94" s="23"/>
      <c r="J94" s="104"/>
      <c r="K94" s="105">
        <f t="shared" si="7"/>
        <v>0</v>
      </c>
    </row>
    <row r="95" spans="3:11" ht="15">
      <c r="C95" s="4"/>
      <c r="D95" s="22"/>
      <c r="E95" s="4"/>
      <c r="F95" s="25"/>
      <c r="G95" s="20"/>
      <c r="H95" s="24"/>
      <c r="I95" s="29">
        <f>SUM(I82:I94)</f>
        <v>134.5</v>
      </c>
      <c r="J95" s="20"/>
      <c r="K95" s="9">
        <f>SUM(K82:K94)</f>
        <v>0</v>
      </c>
    </row>
    <row r="96" spans="3:11" ht="15">
      <c r="C96" s="4"/>
      <c r="D96" s="22"/>
      <c r="E96" s="4"/>
      <c r="F96" s="25"/>
      <c r="G96" s="20"/>
      <c r="H96" s="24"/>
      <c r="I96" s="23"/>
      <c r="J96" s="20"/>
      <c r="K96" s="5"/>
    </row>
    <row r="97" spans="1:11" ht="15">
      <c r="A97" s="14" t="s">
        <v>50</v>
      </c>
      <c r="B97" s="95"/>
      <c r="C97" s="79" t="s">
        <v>106</v>
      </c>
      <c r="D97" s="80"/>
      <c r="E97" s="78"/>
      <c r="F97" s="82"/>
      <c r="G97" s="83"/>
      <c r="H97" s="84"/>
      <c r="I97" s="85"/>
      <c r="J97" s="83"/>
      <c r="K97" s="86"/>
    </row>
    <row r="98" spans="3:11" ht="15">
      <c r="C98" s="4" t="s">
        <v>109</v>
      </c>
      <c r="D98" s="22">
        <v>715005</v>
      </c>
      <c r="E98" s="4" t="s">
        <v>107</v>
      </c>
      <c r="F98" s="25">
        <v>0.09</v>
      </c>
      <c r="G98" s="20">
        <v>100</v>
      </c>
      <c r="H98" s="24" t="s">
        <v>0</v>
      </c>
      <c r="I98" s="23">
        <f aca="true" t="shared" si="8" ref="I98:I105">G98*F98</f>
        <v>9</v>
      </c>
      <c r="J98" s="20"/>
      <c r="K98" s="5">
        <f>F98*J98</f>
        <v>0</v>
      </c>
    </row>
    <row r="99" spans="1:11" ht="15">
      <c r="A99" s="13"/>
      <c r="B99" s="4"/>
      <c r="C99" s="4"/>
      <c r="D99" s="22">
        <v>245394</v>
      </c>
      <c r="E99" s="4" t="s">
        <v>119</v>
      </c>
      <c r="F99" s="5">
        <v>6</v>
      </c>
      <c r="G99" s="20">
        <v>2</v>
      </c>
      <c r="H99" s="24" t="s">
        <v>92</v>
      </c>
      <c r="I99" s="23">
        <f t="shared" si="8"/>
        <v>12</v>
      </c>
      <c r="J99" s="20"/>
      <c r="K99" s="5">
        <f>F99*J99</f>
        <v>0</v>
      </c>
    </row>
    <row r="100" spans="3:11" ht="15">
      <c r="C100" s="4"/>
      <c r="D100" s="22">
        <v>280864</v>
      </c>
      <c r="E100" s="4" t="s">
        <v>143</v>
      </c>
      <c r="F100" s="25">
        <v>5.65</v>
      </c>
      <c r="G100" s="20">
        <v>5</v>
      </c>
      <c r="H100" s="24" t="s">
        <v>11</v>
      </c>
      <c r="I100" s="23">
        <f t="shared" si="8"/>
        <v>28.25</v>
      </c>
      <c r="J100" s="20"/>
      <c r="K100" s="5">
        <f aca="true" t="shared" si="9" ref="K100:K105">F100*J100</f>
        <v>0</v>
      </c>
    </row>
    <row r="101" spans="3:11" ht="15">
      <c r="C101" s="4"/>
      <c r="D101" s="22">
        <v>233059</v>
      </c>
      <c r="E101" s="4" t="s">
        <v>111</v>
      </c>
      <c r="F101" s="25">
        <v>0.8</v>
      </c>
      <c r="G101" s="20">
        <v>10</v>
      </c>
      <c r="H101" s="24" t="s">
        <v>0</v>
      </c>
      <c r="I101" s="23">
        <f t="shared" si="8"/>
        <v>8</v>
      </c>
      <c r="J101" s="20"/>
      <c r="K101" s="5">
        <f t="shared" si="9"/>
        <v>0</v>
      </c>
    </row>
    <row r="102" spans="3:11" ht="15">
      <c r="C102" s="4"/>
      <c r="D102" s="22">
        <v>231646</v>
      </c>
      <c r="E102" s="4" t="s">
        <v>112</v>
      </c>
      <c r="F102" s="25">
        <v>0.32</v>
      </c>
      <c r="G102" s="20">
        <v>10</v>
      </c>
      <c r="H102" s="24" t="s">
        <v>0</v>
      </c>
      <c r="I102" s="23">
        <f t="shared" si="8"/>
        <v>3.2</v>
      </c>
      <c r="J102" s="20"/>
      <c r="K102" s="5">
        <f t="shared" si="9"/>
        <v>0</v>
      </c>
    </row>
    <row r="103" spans="3:11" ht="15">
      <c r="C103" s="4"/>
      <c r="D103" s="22">
        <v>232021</v>
      </c>
      <c r="E103" s="4" t="s">
        <v>16</v>
      </c>
      <c r="F103" s="25">
        <v>0.6</v>
      </c>
      <c r="G103" s="20">
        <v>100</v>
      </c>
      <c r="H103" s="24" t="s">
        <v>0</v>
      </c>
      <c r="I103" s="23">
        <f t="shared" si="8"/>
        <v>60</v>
      </c>
      <c r="J103" s="20"/>
      <c r="K103" s="5">
        <f t="shared" si="9"/>
        <v>0</v>
      </c>
    </row>
    <row r="104" spans="3:11" ht="15">
      <c r="C104" s="4"/>
      <c r="D104" s="22">
        <v>215022</v>
      </c>
      <c r="E104" s="4" t="s">
        <v>110</v>
      </c>
      <c r="F104" s="25">
        <v>12.85</v>
      </c>
      <c r="G104" s="20">
        <v>10</v>
      </c>
      <c r="H104" s="24" t="s">
        <v>0</v>
      </c>
      <c r="I104" s="23">
        <f t="shared" si="8"/>
        <v>128.5</v>
      </c>
      <c r="J104" s="20"/>
      <c r="K104" s="5">
        <f t="shared" si="9"/>
        <v>0</v>
      </c>
    </row>
    <row r="105" spans="3:11" ht="15">
      <c r="C105" s="4"/>
      <c r="D105" s="22">
        <v>207058</v>
      </c>
      <c r="E105" s="4" t="s">
        <v>145</v>
      </c>
      <c r="F105" s="25">
        <v>0.15</v>
      </c>
      <c r="G105" s="20">
        <v>100</v>
      </c>
      <c r="H105" s="24" t="s">
        <v>0</v>
      </c>
      <c r="I105" s="23">
        <f t="shared" si="8"/>
        <v>15</v>
      </c>
      <c r="J105" s="20"/>
      <c r="K105" s="5">
        <f t="shared" si="9"/>
        <v>0</v>
      </c>
    </row>
    <row r="106" spans="3:11" ht="15">
      <c r="C106" s="36" t="s">
        <v>165</v>
      </c>
      <c r="D106" s="63">
        <v>204020</v>
      </c>
      <c r="E106" s="36" t="s">
        <v>144</v>
      </c>
      <c r="F106" s="34">
        <v>0.75</v>
      </c>
      <c r="G106" s="104">
        <v>100</v>
      </c>
      <c r="H106" s="106" t="s">
        <v>0</v>
      </c>
      <c r="I106" s="102"/>
      <c r="J106" s="104"/>
      <c r="K106" s="105">
        <f>F106*J106</f>
        <v>0</v>
      </c>
    </row>
    <row r="107" spans="3:11" ht="15">
      <c r="C107" s="36" t="s">
        <v>15</v>
      </c>
      <c r="D107" s="4"/>
      <c r="E107" s="36" t="s">
        <v>108</v>
      </c>
      <c r="F107" s="5"/>
      <c r="G107" s="4"/>
      <c r="H107" s="4"/>
      <c r="I107" s="5"/>
      <c r="J107" s="20"/>
      <c r="K107" s="4"/>
    </row>
    <row r="108" spans="3:11" ht="15">
      <c r="C108" s="36"/>
      <c r="D108" s="4"/>
      <c r="E108" s="36"/>
      <c r="F108" s="5"/>
      <c r="G108" s="4"/>
      <c r="H108" s="4"/>
      <c r="I108" s="9">
        <f>SUM(I98:I107)</f>
        <v>263.95</v>
      </c>
      <c r="J108" s="20"/>
      <c r="K108" s="9">
        <f>SUM(K98:K107)</f>
        <v>0</v>
      </c>
    </row>
    <row r="109" spans="1:11" ht="15">
      <c r="A109" s="13"/>
      <c r="B109" s="51"/>
      <c r="C109" s="58"/>
      <c r="D109" s="59"/>
      <c r="E109" s="58"/>
      <c r="F109" s="60"/>
      <c r="G109" s="61"/>
      <c r="H109" s="62"/>
      <c r="I109" s="49"/>
      <c r="J109" s="50"/>
      <c r="K109" s="54"/>
    </row>
    <row r="110" spans="2:11" ht="15">
      <c r="B110" s="95"/>
      <c r="C110" s="79" t="s">
        <v>114</v>
      </c>
      <c r="D110" s="78"/>
      <c r="E110" s="78"/>
      <c r="F110" s="86"/>
      <c r="G110" s="78"/>
      <c r="H110" s="78"/>
      <c r="I110" s="86"/>
      <c r="J110" s="83"/>
      <c r="K110" s="78"/>
    </row>
    <row r="111" spans="3:11" ht="15">
      <c r="C111" s="4" t="s">
        <v>109</v>
      </c>
      <c r="D111" s="22">
        <v>715005</v>
      </c>
      <c r="E111" s="4" t="s">
        <v>107</v>
      </c>
      <c r="F111" s="25">
        <v>0.09</v>
      </c>
      <c r="G111" s="20">
        <v>100</v>
      </c>
      <c r="H111" s="24" t="s">
        <v>0</v>
      </c>
      <c r="I111" s="23">
        <f aca="true" t="shared" si="10" ref="I111:I120">G111*F111</f>
        <v>9</v>
      </c>
      <c r="J111" s="20"/>
      <c r="K111" s="5">
        <f aca="true" t="shared" si="11" ref="K111:K122">F111*J111</f>
        <v>0</v>
      </c>
    </row>
    <row r="112" spans="3:11" ht="15">
      <c r="C112" s="4"/>
      <c r="D112" s="22">
        <v>280864</v>
      </c>
      <c r="E112" s="4" t="s">
        <v>143</v>
      </c>
      <c r="F112" s="25">
        <v>5.65</v>
      </c>
      <c r="G112" s="20">
        <v>5</v>
      </c>
      <c r="H112" s="24" t="s">
        <v>11</v>
      </c>
      <c r="I112" s="23">
        <f t="shared" si="10"/>
        <v>28.25</v>
      </c>
      <c r="J112" s="20"/>
      <c r="K112" s="5">
        <f t="shared" si="11"/>
        <v>0</v>
      </c>
    </row>
    <row r="113" spans="3:11" ht="15">
      <c r="C113" s="4"/>
      <c r="D113" s="22">
        <v>233059</v>
      </c>
      <c r="E113" s="4" t="s">
        <v>111</v>
      </c>
      <c r="F113" s="25">
        <v>0.8</v>
      </c>
      <c r="G113" s="20">
        <v>20</v>
      </c>
      <c r="H113" s="24" t="s">
        <v>5</v>
      </c>
      <c r="I113" s="23">
        <f t="shared" si="10"/>
        <v>16</v>
      </c>
      <c r="J113" s="20"/>
      <c r="K113" s="5">
        <f t="shared" si="11"/>
        <v>0</v>
      </c>
    </row>
    <row r="114" spans="3:11" ht="15">
      <c r="C114" s="4"/>
      <c r="D114" s="22">
        <v>231565</v>
      </c>
      <c r="E114" s="4" t="s">
        <v>115</v>
      </c>
      <c r="F114" s="25">
        <v>0.31</v>
      </c>
      <c r="G114" s="20">
        <v>10</v>
      </c>
      <c r="H114" s="24" t="s">
        <v>0</v>
      </c>
      <c r="I114" s="23">
        <f t="shared" si="10"/>
        <v>3.1</v>
      </c>
      <c r="J114" s="20"/>
      <c r="K114" s="5">
        <f t="shared" si="11"/>
        <v>0</v>
      </c>
    </row>
    <row r="115" spans="3:11" ht="15">
      <c r="C115" s="4"/>
      <c r="D115" s="22">
        <v>231646</v>
      </c>
      <c r="E115" s="4" t="s">
        <v>112</v>
      </c>
      <c r="F115" s="25">
        <v>0.31</v>
      </c>
      <c r="G115" s="20">
        <v>10</v>
      </c>
      <c r="H115" s="24" t="s">
        <v>0</v>
      </c>
      <c r="I115" s="23">
        <f t="shared" si="10"/>
        <v>3.1</v>
      </c>
      <c r="J115" s="20"/>
      <c r="K115" s="5">
        <f t="shared" si="11"/>
        <v>0</v>
      </c>
    </row>
    <row r="116" spans="3:11" ht="15">
      <c r="C116" s="4"/>
      <c r="D116" s="22">
        <v>231484</v>
      </c>
      <c r="E116" s="4" t="s">
        <v>116</v>
      </c>
      <c r="F116" s="25">
        <v>0.31</v>
      </c>
      <c r="G116" s="20">
        <v>10</v>
      </c>
      <c r="H116" s="24" t="s">
        <v>0</v>
      </c>
      <c r="I116" s="23">
        <f t="shared" si="10"/>
        <v>3.1</v>
      </c>
      <c r="J116" s="20"/>
      <c r="K116" s="5">
        <f t="shared" si="11"/>
        <v>0</v>
      </c>
    </row>
    <row r="117" spans="3:11" ht="15">
      <c r="C117" s="4"/>
      <c r="D117" s="22">
        <v>231325</v>
      </c>
      <c r="E117" s="4" t="s">
        <v>118</v>
      </c>
      <c r="F117" s="25">
        <v>0.31</v>
      </c>
      <c r="G117" s="20">
        <v>10</v>
      </c>
      <c r="H117" s="24" t="s">
        <v>0</v>
      </c>
      <c r="I117" s="23">
        <f t="shared" si="10"/>
        <v>3.1</v>
      </c>
      <c r="J117" s="20"/>
      <c r="K117" s="5">
        <f t="shared" si="11"/>
        <v>0</v>
      </c>
    </row>
    <row r="118" spans="3:11" ht="15">
      <c r="C118" s="4"/>
      <c r="D118" s="22">
        <v>236010</v>
      </c>
      <c r="E118" s="4" t="s">
        <v>117</v>
      </c>
      <c r="F118" s="25">
        <v>0.85</v>
      </c>
      <c r="G118" s="20">
        <v>10</v>
      </c>
      <c r="H118" s="24" t="s">
        <v>0</v>
      </c>
      <c r="I118" s="23">
        <f t="shared" si="10"/>
        <v>8.5</v>
      </c>
      <c r="J118" s="20"/>
      <c r="K118" s="5">
        <f t="shared" si="11"/>
        <v>0</v>
      </c>
    </row>
    <row r="119" spans="1:11" ht="15">
      <c r="A119" s="13"/>
      <c r="B119" s="4"/>
      <c r="C119" s="4"/>
      <c r="D119" s="22">
        <v>245394</v>
      </c>
      <c r="E119" s="4" t="s">
        <v>119</v>
      </c>
      <c r="F119" s="5">
        <v>6</v>
      </c>
      <c r="G119" s="20">
        <v>2</v>
      </c>
      <c r="H119" s="24" t="s">
        <v>92</v>
      </c>
      <c r="I119" s="23">
        <f t="shared" si="10"/>
        <v>12</v>
      </c>
      <c r="J119" s="20"/>
      <c r="K119" s="5">
        <f t="shared" si="11"/>
        <v>0</v>
      </c>
    </row>
    <row r="120" spans="3:11" ht="15">
      <c r="C120" s="4"/>
      <c r="D120" s="22">
        <v>212214</v>
      </c>
      <c r="E120" s="4" t="s">
        <v>120</v>
      </c>
      <c r="F120" s="25">
        <v>20.5</v>
      </c>
      <c r="G120" s="20">
        <v>1</v>
      </c>
      <c r="H120" s="24" t="s">
        <v>0</v>
      </c>
      <c r="I120" s="23">
        <f t="shared" si="10"/>
        <v>20.5</v>
      </c>
      <c r="J120" s="20"/>
      <c r="K120" s="5">
        <f t="shared" si="11"/>
        <v>0</v>
      </c>
    </row>
    <row r="121" spans="3:11" ht="15">
      <c r="C121" s="4"/>
      <c r="D121" s="22">
        <v>207058</v>
      </c>
      <c r="E121" s="4" t="s">
        <v>145</v>
      </c>
      <c r="F121" s="25">
        <v>0.15</v>
      </c>
      <c r="G121" s="20">
        <v>100</v>
      </c>
      <c r="H121" s="24" t="s">
        <v>0</v>
      </c>
      <c r="I121" s="23">
        <f>G121*F121</f>
        <v>15</v>
      </c>
      <c r="J121" s="20"/>
      <c r="K121" s="5">
        <f>F121*J121</f>
        <v>0</v>
      </c>
    </row>
    <row r="122" spans="3:11" ht="15">
      <c r="C122" s="36" t="s">
        <v>165</v>
      </c>
      <c r="D122" s="63">
        <v>204020</v>
      </c>
      <c r="E122" s="36" t="s">
        <v>144</v>
      </c>
      <c r="F122" s="34">
        <v>0.75</v>
      </c>
      <c r="G122" s="104">
        <v>100</v>
      </c>
      <c r="H122" s="106" t="s">
        <v>0</v>
      </c>
      <c r="I122" s="102"/>
      <c r="J122" s="104"/>
      <c r="K122" s="105">
        <f t="shared" si="11"/>
        <v>0</v>
      </c>
    </row>
    <row r="123" spans="3:11" ht="15">
      <c r="C123" s="4"/>
      <c r="D123" s="22"/>
      <c r="E123" s="4"/>
      <c r="F123" s="25"/>
      <c r="G123" s="20"/>
      <c r="H123" s="24"/>
      <c r="I123" s="29">
        <f>SUM(I111:I122)</f>
        <v>121.65</v>
      </c>
      <c r="J123" s="20"/>
      <c r="K123" s="9">
        <f>SUM(K111:K122)</f>
        <v>0</v>
      </c>
    </row>
    <row r="124" spans="3:11" ht="15">
      <c r="C124" s="4"/>
      <c r="D124" s="22"/>
      <c r="E124" s="4"/>
      <c r="F124" s="25"/>
      <c r="G124" s="20"/>
      <c r="H124" s="24"/>
      <c r="I124" s="25"/>
      <c r="J124" s="20"/>
      <c r="K124" s="5"/>
    </row>
    <row r="125" spans="1:11" ht="15">
      <c r="A125" s="14" t="s">
        <v>121</v>
      </c>
      <c r="B125" s="95"/>
      <c r="C125" s="79" t="s">
        <v>122</v>
      </c>
      <c r="D125" s="80"/>
      <c r="E125" s="78"/>
      <c r="F125" s="82"/>
      <c r="G125" s="83"/>
      <c r="H125" s="84"/>
      <c r="I125" s="82"/>
      <c r="J125" s="83"/>
      <c r="K125" s="86"/>
    </row>
    <row r="126" spans="1:11" ht="15">
      <c r="A126" s="14" t="s">
        <v>132</v>
      </c>
      <c r="C126" s="4" t="s">
        <v>124</v>
      </c>
      <c r="D126" s="22">
        <v>714000</v>
      </c>
      <c r="E126" s="4" t="s">
        <v>123</v>
      </c>
      <c r="F126" s="25">
        <v>0.11</v>
      </c>
      <c r="G126" s="20">
        <v>100</v>
      </c>
      <c r="H126" s="24" t="s">
        <v>0</v>
      </c>
      <c r="I126" s="23">
        <f aca="true" t="shared" si="12" ref="I126:I133">G126*F126</f>
        <v>11</v>
      </c>
      <c r="J126" s="20"/>
      <c r="K126" s="5">
        <f aca="true" t="shared" si="13" ref="K126:K135">F126*J126</f>
        <v>0</v>
      </c>
    </row>
    <row r="127" spans="3:11" ht="15">
      <c r="C127" s="4"/>
      <c r="D127" s="22">
        <v>280864</v>
      </c>
      <c r="E127" s="4" t="s">
        <v>143</v>
      </c>
      <c r="F127" s="25">
        <v>5.65</v>
      </c>
      <c r="G127" s="20">
        <v>5</v>
      </c>
      <c r="H127" s="24" t="s">
        <v>11</v>
      </c>
      <c r="I127" s="23">
        <f t="shared" si="12"/>
        <v>28.25</v>
      </c>
      <c r="J127" s="20"/>
      <c r="K127" s="5">
        <f t="shared" si="13"/>
        <v>0</v>
      </c>
    </row>
    <row r="128" spans="1:11" ht="15">
      <c r="A128" s="13"/>
      <c r="B128" s="4"/>
      <c r="C128" s="4"/>
      <c r="D128" s="22">
        <v>245394</v>
      </c>
      <c r="E128" s="4" t="s">
        <v>119</v>
      </c>
      <c r="F128" s="5">
        <v>6</v>
      </c>
      <c r="G128" s="20">
        <v>2</v>
      </c>
      <c r="H128" s="24" t="s">
        <v>92</v>
      </c>
      <c r="I128" s="23">
        <f t="shared" si="12"/>
        <v>12</v>
      </c>
      <c r="J128" s="20"/>
      <c r="K128" s="5">
        <f t="shared" si="13"/>
        <v>0</v>
      </c>
    </row>
    <row r="129" spans="3:11" ht="15">
      <c r="C129" s="4"/>
      <c r="D129" s="22">
        <v>236010</v>
      </c>
      <c r="E129" s="4" t="s">
        <v>117</v>
      </c>
      <c r="F129" s="25">
        <v>0.85</v>
      </c>
      <c r="G129" s="20">
        <v>10</v>
      </c>
      <c r="H129" s="24" t="s">
        <v>0</v>
      </c>
      <c r="I129" s="23">
        <f t="shared" si="12"/>
        <v>8.5</v>
      </c>
      <c r="J129" s="20"/>
      <c r="K129" s="5">
        <f t="shared" si="13"/>
        <v>0</v>
      </c>
    </row>
    <row r="130" spans="3:11" ht="15">
      <c r="C130" s="4"/>
      <c r="D130" s="22">
        <v>231347</v>
      </c>
      <c r="E130" s="4" t="s">
        <v>152</v>
      </c>
      <c r="F130" s="25">
        <v>0.32</v>
      </c>
      <c r="G130" s="20">
        <v>10</v>
      </c>
      <c r="H130" s="24" t="s">
        <v>0</v>
      </c>
      <c r="I130" s="23">
        <f t="shared" si="12"/>
        <v>3.2</v>
      </c>
      <c r="J130" s="20"/>
      <c r="K130" s="5">
        <f t="shared" si="13"/>
        <v>0</v>
      </c>
    </row>
    <row r="131" spans="3:11" ht="15">
      <c r="C131" s="4"/>
      <c r="D131" s="22">
        <v>231392</v>
      </c>
      <c r="E131" s="4" t="s">
        <v>150</v>
      </c>
      <c r="F131" s="25">
        <v>0.32</v>
      </c>
      <c r="G131" s="20">
        <v>10</v>
      </c>
      <c r="H131" s="24" t="s">
        <v>0</v>
      </c>
      <c r="I131" s="23">
        <f t="shared" si="12"/>
        <v>3.2</v>
      </c>
      <c r="J131" s="20"/>
      <c r="K131" s="5">
        <f t="shared" si="13"/>
        <v>0</v>
      </c>
    </row>
    <row r="132" spans="3:11" ht="15">
      <c r="C132" s="4"/>
      <c r="D132" s="22">
        <v>235071</v>
      </c>
      <c r="E132" s="4" t="s">
        <v>151</v>
      </c>
      <c r="F132" s="25">
        <v>0.85</v>
      </c>
      <c r="G132" s="20">
        <v>100</v>
      </c>
      <c r="H132" s="24" t="s">
        <v>0</v>
      </c>
      <c r="I132" s="23">
        <f t="shared" si="12"/>
        <v>85</v>
      </c>
      <c r="J132" s="20"/>
      <c r="K132" s="5">
        <f t="shared" si="13"/>
        <v>0</v>
      </c>
    </row>
    <row r="133" spans="3:11" ht="15">
      <c r="C133" s="4"/>
      <c r="D133" s="22">
        <v>215022</v>
      </c>
      <c r="E133" s="4" t="s">
        <v>110</v>
      </c>
      <c r="F133" s="25">
        <v>12.85</v>
      </c>
      <c r="G133" s="20">
        <v>10</v>
      </c>
      <c r="H133" s="24" t="s">
        <v>0</v>
      </c>
      <c r="I133" s="23">
        <f t="shared" si="12"/>
        <v>128.5</v>
      </c>
      <c r="J133" s="20"/>
      <c r="K133" s="5">
        <f t="shared" si="13"/>
        <v>0</v>
      </c>
    </row>
    <row r="134" spans="3:11" ht="15">
      <c r="C134" s="4"/>
      <c r="D134" s="22">
        <v>207058</v>
      </c>
      <c r="E134" s="4" t="s">
        <v>145</v>
      </c>
      <c r="F134" s="25">
        <v>0.15</v>
      </c>
      <c r="G134" s="20">
        <v>100</v>
      </c>
      <c r="H134" s="24" t="s">
        <v>0</v>
      </c>
      <c r="I134" s="23">
        <f>G134*F134</f>
        <v>15</v>
      </c>
      <c r="J134" s="20"/>
      <c r="K134" s="5">
        <f>F134*J134</f>
        <v>0</v>
      </c>
    </row>
    <row r="135" spans="3:11" ht="15">
      <c r="C135" s="36" t="s">
        <v>165</v>
      </c>
      <c r="D135" s="63">
        <v>204020</v>
      </c>
      <c r="E135" s="36" t="s">
        <v>144</v>
      </c>
      <c r="F135" s="34">
        <v>0.75</v>
      </c>
      <c r="G135" s="104">
        <v>100</v>
      </c>
      <c r="H135" s="106" t="s">
        <v>0</v>
      </c>
      <c r="I135" s="102"/>
      <c r="J135" s="104"/>
      <c r="K135" s="105">
        <f t="shared" si="13"/>
        <v>0</v>
      </c>
    </row>
    <row r="136" spans="3:11" ht="15">
      <c r="C136" s="66" t="s">
        <v>125</v>
      </c>
      <c r="D136" s="67"/>
      <c r="E136" s="66" t="s">
        <v>126</v>
      </c>
      <c r="F136" s="49"/>
      <c r="G136" s="50"/>
      <c r="H136" s="52"/>
      <c r="I136" s="49"/>
      <c r="J136" s="50"/>
      <c r="K136" s="5"/>
    </row>
    <row r="137" spans="3:11" ht="15">
      <c r="C137" s="4"/>
      <c r="D137" s="22"/>
      <c r="E137" s="4"/>
      <c r="F137" s="25"/>
      <c r="G137" s="20"/>
      <c r="H137" s="24"/>
      <c r="I137" s="26">
        <f>SUM(I126:I136)</f>
        <v>294.65</v>
      </c>
      <c r="J137" s="20"/>
      <c r="K137" s="9">
        <f>SUM(K126:K136)</f>
        <v>0</v>
      </c>
    </row>
    <row r="138" spans="3:11" ht="15">
      <c r="C138" s="4"/>
      <c r="D138" s="22"/>
      <c r="E138" s="4"/>
      <c r="F138" s="25"/>
      <c r="G138" s="20"/>
      <c r="H138" s="24"/>
      <c r="I138" s="26"/>
      <c r="J138" s="20"/>
      <c r="K138" s="5"/>
    </row>
    <row r="139" spans="2:11" ht="15">
      <c r="B139" s="95"/>
      <c r="C139" s="79" t="s">
        <v>127</v>
      </c>
      <c r="D139" s="80"/>
      <c r="E139" s="78" t="s">
        <v>60</v>
      </c>
      <c r="F139" s="82"/>
      <c r="G139" s="83"/>
      <c r="H139" s="84"/>
      <c r="I139" s="82"/>
      <c r="J139" s="83"/>
      <c r="K139" s="86"/>
    </row>
    <row r="140" spans="3:11" ht="15">
      <c r="C140" s="4"/>
      <c r="D140" s="22"/>
      <c r="E140" s="4"/>
      <c r="F140" s="25"/>
      <c r="G140" s="20"/>
      <c r="H140" s="24"/>
      <c r="I140" s="25"/>
      <c r="J140" s="20"/>
      <c r="K140" s="5"/>
    </row>
    <row r="141" spans="1:11" ht="15">
      <c r="A141" s="14" t="s">
        <v>133</v>
      </c>
      <c r="B141" s="95"/>
      <c r="C141" s="79" t="s">
        <v>128</v>
      </c>
      <c r="D141" s="80"/>
      <c r="E141" s="78"/>
      <c r="F141" s="82"/>
      <c r="G141" s="83"/>
      <c r="H141" s="84"/>
      <c r="I141" s="82"/>
      <c r="J141" s="83"/>
      <c r="K141" s="86"/>
    </row>
    <row r="142" spans="4:11" ht="15">
      <c r="D142" s="22">
        <v>200695</v>
      </c>
      <c r="E142" s="4" t="s">
        <v>129</v>
      </c>
      <c r="F142" s="25">
        <v>0.5</v>
      </c>
      <c r="G142" s="20">
        <v>300</v>
      </c>
      <c r="H142" s="24" t="s">
        <v>13</v>
      </c>
      <c r="I142" s="23">
        <f aca="true" t="shared" si="14" ref="I142:I148">G142*F142</f>
        <v>150</v>
      </c>
      <c r="J142" s="20"/>
      <c r="K142" s="5">
        <f aca="true" t="shared" si="15" ref="K142:K148">F142*J142</f>
        <v>0</v>
      </c>
    </row>
    <row r="143" spans="3:11" ht="15">
      <c r="C143" s="4"/>
      <c r="D143" s="22">
        <v>231130</v>
      </c>
      <c r="E143" s="4" t="s">
        <v>153</v>
      </c>
      <c r="F143" s="25">
        <v>0.32</v>
      </c>
      <c r="G143" s="20">
        <v>10</v>
      </c>
      <c r="H143" s="24" t="s">
        <v>0</v>
      </c>
      <c r="I143" s="23">
        <f t="shared" si="14"/>
        <v>3.2</v>
      </c>
      <c r="J143" s="20"/>
      <c r="K143" s="5">
        <f t="shared" si="15"/>
        <v>0</v>
      </c>
    </row>
    <row r="144" spans="3:11" ht="15">
      <c r="C144" s="4"/>
      <c r="D144" s="22">
        <v>202468</v>
      </c>
      <c r="E144" s="4" t="s">
        <v>130</v>
      </c>
      <c r="F144" s="25">
        <v>0.66</v>
      </c>
      <c r="G144" s="20">
        <v>20</v>
      </c>
      <c r="H144" s="24" t="s">
        <v>3</v>
      </c>
      <c r="I144" s="23">
        <f t="shared" si="14"/>
        <v>13.200000000000001</v>
      </c>
      <c r="J144" s="20"/>
      <c r="K144" s="5">
        <f t="shared" si="15"/>
        <v>0</v>
      </c>
    </row>
    <row r="145" spans="3:11" ht="15">
      <c r="C145" s="4"/>
      <c r="D145" s="22">
        <v>212214</v>
      </c>
      <c r="E145" s="4" t="s">
        <v>120</v>
      </c>
      <c r="F145" s="25">
        <v>20.5</v>
      </c>
      <c r="G145" s="20">
        <v>1</v>
      </c>
      <c r="H145" s="24" t="s">
        <v>0</v>
      </c>
      <c r="I145" s="23">
        <f t="shared" si="14"/>
        <v>20.5</v>
      </c>
      <c r="J145" s="20"/>
      <c r="K145" s="5">
        <f t="shared" si="15"/>
        <v>0</v>
      </c>
    </row>
    <row r="146" spans="3:11" ht="15">
      <c r="C146" s="4"/>
      <c r="D146" s="22">
        <v>566357</v>
      </c>
      <c r="E146" s="4" t="s">
        <v>146</v>
      </c>
      <c r="F146" s="25">
        <v>1.45</v>
      </c>
      <c r="G146" s="20">
        <v>3</v>
      </c>
      <c r="H146" s="24" t="s">
        <v>0</v>
      </c>
      <c r="I146" s="23">
        <f t="shared" si="14"/>
        <v>4.35</v>
      </c>
      <c r="J146" s="20"/>
      <c r="K146" s="5">
        <f t="shared" si="15"/>
        <v>0</v>
      </c>
    </row>
    <row r="147" spans="1:11" s="4" customFormat="1" ht="12.75">
      <c r="A147" s="13"/>
      <c r="D147" s="22">
        <v>280118</v>
      </c>
      <c r="E147" s="4" t="s">
        <v>79</v>
      </c>
      <c r="F147" s="25">
        <v>4.5</v>
      </c>
      <c r="G147" s="20">
        <v>1</v>
      </c>
      <c r="H147" s="24" t="s">
        <v>0</v>
      </c>
      <c r="I147" s="23">
        <f t="shared" si="14"/>
        <v>4.5</v>
      </c>
      <c r="J147" s="20"/>
      <c r="K147" s="5">
        <f t="shared" si="15"/>
        <v>0</v>
      </c>
    </row>
    <row r="148" spans="1:11" ht="15">
      <c r="A148" s="13"/>
      <c r="B148" s="4"/>
      <c r="C148" s="4"/>
      <c r="D148" s="22">
        <v>245394</v>
      </c>
      <c r="E148" s="4" t="s">
        <v>119</v>
      </c>
      <c r="F148" s="5">
        <v>6</v>
      </c>
      <c r="G148" s="20">
        <v>2</v>
      </c>
      <c r="H148" s="24" t="s">
        <v>92</v>
      </c>
      <c r="I148" s="23">
        <f t="shared" si="14"/>
        <v>12</v>
      </c>
      <c r="J148" s="20"/>
      <c r="K148" s="5">
        <f t="shared" si="15"/>
        <v>0</v>
      </c>
    </row>
    <row r="149" spans="3:11" ht="15">
      <c r="C149" s="36" t="s">
        <v>165</v>
      </c>
      <c r="D149" s="63">
        <v>204112</v>
      </c>
      <c r="E149" s="36" t="s">
        <v>32</v>
      </c>
      <c r="F149" s="34">
        <v>9.25</v>
      </c>
      <c r="G149" s="104">
        <v>9</v>
      </c>
      <c r="H149" s="106" t="s">
        <v>0</v>
      </c>
      <c r="I149" s="107"/>
      <c r="J149" s="104"/>
      <c r="K149" s="105">
        <f>F149*J149</f>
        <v>0</v>
      </c>
    </row>
    <row r="150" spans="1:11" ht="15">
      <c r="A150" s="13"/>
      <c r="C150" s="4"/>
      <c r="D150" s="30"/>
      <c r="E150" s="31"/>
      <c r="F150" s="32"/>
      <c r="G150" s="33"/>
      <c r="H150" s="24"/>
      <c r="I150" s="29">
        <f>SUM(I142:I149)</f>
        <v>207.74999999999997</v>
      </c>
      <c r="J150" s="20"/>
      <c r="K150" s="9">
        <f>SUM(K142:K149)</f>
        <v>0</v>
      </c>
    </row>
    <row r="151" spans="1:11" ht="15">
      <c r="A151" s="13"/>
      <c r="C151" s="4"/>
      <c r="D151" s="30"/>
      <c r="E151" s="31"/>
      <c r="F151" s="32"/>
      <c r="G151" s="33"/>
      <c r="H151" s="24"/>
      <c r="I151" s="29"/>
      <c r="J151" s="20"/>
      <c r="K151" s="5"/>
    </row>
    <row r="152" spans="1:11" ht="15">
      <c r="A152" s="14" t="s">
        <v>134</v>
      </c>
      <c r="B152" s="95"/>
      <c r="C152" s="79" t="s">
        <v>131</v>
      </c>
      <c r="D152" s="96"/>
      <c r="E152" s="78" t="s">
        <v>60</v>
      </c>
      <c r="F152" s="97"/>
      <c r="G152" s="98"/>
      <c r="H152" s="83"/>
      <c r="I152" s="82"/>
      <c r="J152" s="83"/>
      <c r="K152" s="86"/>
    </row>
    <row r="153" spans="3:11" ht="15">
      <c r="C153" s="4"/>
      <c r="D153" s="30"/>
      <c r="E153" s="31"/>
      <c r="F153" s="32"/>
      <c r="G153" s="33"/>
      <c r="H153" s="20"/>
      <c r="I153" s="25"/>
      <c r="J153" s="20"/>
      <c r="K153" s="5"/>
    </row>
    <row r="154" spans="3:11" ht="15">
      <c r="C154" s="4"/>
      <c r="D154" s="6"/>
      <c r="E154" s="1" t="s">
        <v>34</v>
      </c>
      <c r="F154" s="5"/>
      <c r="G154" s="4"/>
      <c r="H154" s="4"/>
      <c r="I154" s="5"/>
      <c r="J154" s="20"/>
      <c r="K154" s="26">
        <f>K21+K36+K41+K59+K79+K95+K108+K123+K137+K150</f>
        <v>0</v>
      </c>
    </row>
    <row r="155" spans="3:11" ht="15">
      <c r="C155" s="4"/>
      <c r="D155" s="4"/>
      <c r="E155" s="4"/>
      <c r="F155" s="5"/>
      <c r="G155" s="4"/>
      <c r="H155" s="4"/>
      <c r="I155" s="5"/>
      <c r="J155" s="20"/>
      <c r="K155" s="9"/>
    </row>
    <row r="156" spans="1:11" ht="18">
      <c r="A156" s="18" t="s">
        <v>25</v>
      </c>
      <c r="C156" s="17" t="s">
        <v>26</v>
      </c>
      <c r="D156" s="4"/>
      <c r="E156" s="4"/>
      <c r="F156" s="5"/>
      <c r="G156" s="4"/>
      <c r="H156" s="4"/>
      <c r="I156" s="5"/>
      <c r="J156" s="20"/>
      <c r="K156" s="4"/>
    </row>
    <row r="157" spans="1:11" ht="18">
      <c r="A157" s="15" t="s">
        <v>27</v>
      </c>
      <c r="C157" s="17" t="s">
        <v>28</v>
      </c>
      <c r="D157" s="4"/>
      <c r="E157" s="4"/>
      <c r="F157" s="5"/>
      <c r="G157" s="4"/>
      <c r="H157" s="4"/>
      <c r="I157" s="5"/>
      <c r="J157" s="20"/>
      <c r="K157" s="4"/>
    </row>
    <row r="158" spans="1:11" ht="15">
      <c r="A158" s="41"/>
      <c r="C158" s="4"/>
      <c r="D158" s="4"/>
      <c r="E158" s="4"/>
      <c r="F158" s="5"/>
      <c r="G158" s="4"/>
      <c r="H158" s="4"/>
      <c r="I158" s="5"/>
      <c r="J158" s="20"/>
      <c r="K158" s="4"/>
    </row>
    <row r="159" spans="1:11" ht="15">
      <c r="A159" s="41"/>
      <c r="C159" s="4" t="s">
        <v>33</v>
      </c>
      <c r="D159" s="4"/>
      <c r="E159" s="4"/>
      <c r="F159" s="5"/>
      <c r="G159" s="4"/>
      <c r="H159" s="4"/>
      <c r="I159" s="5"/>
      <c r="J159" s="20"/>
      <c r="K159" s="4"/>
    </row>
    <row r="160" spans="3:11" ht="15">
      <c r="C160" s="4"/>
      <c r="D160" s="4"/>
      <c r="E160" s="4"/>
      <c r="F160" s="5"/>
      <c r="G160" s="4"/>
      <c r="H160" s="4"/>
      <c r="I160" s="5"/>
      <c r="J160" s="20"/>
      <c r="K160" s="4"/>
    </row>
    <row r="161" spans="3:11" ht="15">
      <c r="C161" s="4"/>
      <c r="D161" s="4"/>
      <c r="E161" s="4"/>
      <c r="F161" s="5"/>
      <c r="G161" s="4"/>
      <c r="H161" s="4"/>
      <c r="I161" s="5"/>
      <c r="J161" s="20"/>
      <c r="K161" s="4"/>
    </row>
    <row r="162" spans="3:11" ht="15">
      <c r="C162" s="4"/>
      <c r="D162" s="4"/>
      <c r="E162" s="4"/>
      <c r="F162" s="5"/>
      <c r="G162" s="4"/>
      <c r="H162" s="4"/>
      <c r="I162" s="5"/>
      <c r="J162" s="20"/>
      <c r="K162" s="4"/>
    </row>
    <row r="163" spans="3:11" ht="15">
      <c r="C163" s="4"/>
      <c r="D163" s="4"/>
      <c r="E163" s="4"/>
      <c r="F163" s="5"/>
      <c r="G163" s="4"/>
      <c r="H163" s="4"/>
      <c r="I163" s="5"/>
      <c r="J163" s="20"/>
      <c r="K163" s="4"/>
    </row>
    <row r="164" spans="3:11" ht="15">
      <c r="C164" s="4"/>
      <c r="D164" s="4"/>
      <c r="E164" s="4"/>
      <c r="F164" s="5"/>
      <c r="G164" s="4"/>
      <c r="H164" s="4"/>
      <c r="I164" s="5"/>
      <c r="J164" s="20"/>
      <c r="K164" s="4"/>
    </row>
    <row r="165" spans="3:11" ht="15">
      <c r="C165" s="4"/>
      <c r="D165" s="4"/>
      <c r="E165" s="4"/>
      <c r="F165" s="5"/>
      <c r="G165" s="4"/>
      <c r="H165" s="4"/>
      <c r="I165" s="5"/>
      <c r="J165" s="20"/>
      <c r="K165" s="4"/>
    </row>
    <row r="166" spans="3:11" ht="15">
      <c r="C166" s="4"/>
      <c r="D166" s="4"/>
      <c r="E166" s="4"/>
      <c r="F166" s="5"/>
      <c r="G166" s="4"/>
      <c r="H166" s="4"/>
      <c r="I166" s="5"/>
      <c r="J166" s="20"/>
      <c r="K166" s="4"/>
    </row>
    <row r="167" spans="3:11" ht="15">
      <c r="C167" s="4"/>
      <c r="D167" s="4"/>
      <c r="E167" s="4"/>
      <c r="F167" s="5"/>
      <c r="G167" s="4"/>
      <c r="H167" s="4"/>
      <c r="I167" s="5"/>
      <c r="J167" s="20"/>
      <c r="K167" s="4"/>
    </row>
    <row r="168" spans="3:11" ht="15">
      <c r="C168" s="4"/>
      <c r="D168" s="4"/>
      <c r="E168" s="4"/>
      <c r="F168" s="5"/>
      <c r="G168" s="4"/>
      <c r="H168" s="4"/>
      <c r="I168" s="5"/>
      <c r="J168" s="20"/>
      <c r="K168" s="4"/>
    </row>
    <row r="169" spans="3:11" ht="15">
      <c r="C169" s="4"/>
      <c r="D169" s="4"/>
      <c r="E169" s="4"/>
      <c r="F169" s="5"/>
      <c r="G169" s="4"/>
      <c r="H169" s="4"/>
      <c r="I169" s="5"/>
      <c r="J169" s="20"/>
      <c r="K169" s="4"/>
    </row>
    <row r="170" spans="3:11" ht="15">
      <c r="C170" s="4"/>
      <c r="D170" s="4"/>
      <c r="E170" s="4"/>
      <c r="F170" s="5"/>
      <c r="G170" s="4"/>
      <c r="H170" s="4"/>
      <c r="I170" s="5"/>
      <c r="J170" s="20"/>
      <c r="K170" s="4"/>
    </row>
    <row r="171" spans="3:11" ht="15">
      <c r="C171" s="4"/>
      <c r="D171" s="4"/>
      <c r="E171" s="4"/>
      <c r="F171" s="5"/>
      <c r="G171" s="4"/>
      <c r="H171" s="4"/>
      <c r="I171" s="5"/>
      <c r="J171" s="20"/>
      <c r="K171" s="4"/>
    </row>
    <row r="172" spans="3:11" ht="15">
      <c r="C172" s="4"/>
      <c r="D172" s="4"/>
      <c r="E172" s="4"/>
      <c r="F172" s="5"/>
      <c r="G172" s="4"/>
      <c r="H172" s="4"/>
      <c r="I172" s="5"/>
      <c r="J172" s="20"/>
      <c r="K172" s="4"/>
    </row>
    <row r="173" spans="3:11" ht="15">
      <c r="C173" s="4"/>
      <c r="D173" s="4"/>
      <c r="E173" s="4"/>
      <c r="F173" s="5"/>
      <c r="G173" s="4"/>
      <c r="H173" s="4"/>
      <c r="I173" s="5"/>
      <c r="J173" s="20"/>
      <c r="K173" s="4"/>
    </row>
    <row r="174" spans="3:11" ht="15">
      <c r="C174" s="4"/>
      <c r="D174" s="4"/>
      <c r="E174" s="4"/>
      <c r="F174" s="5"/>
      <c r="G174" s="4"/>
      <c r="H174" s="4"/>
      <c r="I174" s="5"/>
      <c r="J174" s="20"/>
      <c r="K174" s="4"/>
    </row>
    <row r="175" spans="3:11" ht="15">
      <c r="C175" s="4"/>
      <c r="D175" s="4"/>
      <c r="E175" s="4"/>
      <c r="F175" s="5"/>
      <c r="G175" s="4"/>
      <c r="H175" s="4"/>
      <c r="I175" s="5"/>
      <c r="J175" s="20"/>
      <c r="K175" s="4"/>
    </row>
    <row r="176" spans="3:11" ht="15">
      <c r="C176" s="4"/>
      <c r="D176" s="4"/>
      <c r="E176" s="4"/>
      <c r="F176" s="5"/>
      <c r="G176" s="4"/>
      <c r="H176" s="4"/>
      <c r="I176" s="5"/>
      <c r="J176" s="20"/>
      <c r="K176" s="4"/>
    </row>
    <row r="177" spans="3:11" ht="15">
      <c r="C177" s="4"/>
      <c r="D177" s="4"/>
      <c r="E177" s="4"/>
      <c r="F177" s="5"/>
      <c r="G177" s="4"/>
      <c r="H177" s="4"/>
      <c r="I177" s="5"/>
      <c r="J177" s="20"/>
      <c r="K177" s="4"/>
    </row>
    <row r="178" spans="3:11" ht="15">
      <c r="C178" s="4"/>
      <c r="D178" s="4"/>
      <c r="E178" s="4"/>
      <c r="F178" s="5"/>
      <c r="G178" s="4"/>
      <c r="H178" s="4"/>
      <c r="I178" s="5"/>
      <c r="J178" s="20"/>
      <c r="K178" s="4"/>
    </row>
    <row r="179" spans="3:11" ht="15">
      <c r="C179" s="4"/>
      <c r="D179" s="4"/>
      <c r="E179" s="4"/>
      <c r="F179" s="5"/>
      <c r="G179" s="4"/>
      <c r="H179" s="4"/>
      <c r="I179" s="5"/>
      <c r="J179" s="20"/>
      <c r="K179" s="4"/>
    </row>
    <row r="180" spans="3:11" ht="15">
      <c r="C180" s="4"/>
      <c r="D180" s="4"/>
      <c r="E180" s="4"/>
      <c r="F180" s="5"/>
      <c r="G180" s="4"/>
      <c r="H180" s="4"/>
      <c r="I180" s="5"/>
      <c r="J180" s="20"/>
      <c r="K180" s="4"/>
    </row>
    <row r="181" spans="3:11" ht="15">
      <c r="C181" s="4"/>
      <c r="D181" s="4"/>
      <c r="E181" s="4"/>
      <c r="F181" s="5"/>
      <c r="G181" s="4"/>
      <c r="H181" s="4"/>
      <c r="I181" s="5"/>
      <c r="J181" s="20"/>
      <c r="K181" s="4"/>
    </row>
    <row r="182" spans="3:11" ht="15">
      <c r="C182" s="4"/>
      <c r="D182" s="4"/>
      <c r="E182" s="4"/>
      <c r="F182" s="5"/>
      <c r="G182" s="4"/>
      <c r="H182" s="4"/>
      <c r="I182" s="5"/>
      <c r="J182" s="20"/>
      <c r="K182" s="4"/>
    </row>
    <row r="183" spans="3:11" ht="15">
      <c r="C183" s="4"/>
      <c r="D183" s="4"/>
      <c r="E183" s="4"/>
      <c r="F183" s="5"/>
      <c r="G183" s="4"/>
      <c r="H183" s="4"/>
      <c r="I183" s="5"/>
      <c r="J183" s="20"/>
      <c r="K183" s="4"/>
    </row>
    <row r="184" spans="3:11" ht="15">
      <c r="C184" s="4"/>
      <c r="D184" s="4"/>
      <c r="E184" s="4"/>
      <c r="F184" s="5"/>
      <c r="G184" s="4"/>
      <c r="H184" s="4"/>
      <c r="I184" s="5"/>
      <c r="J184" s="20"/>
      <c r="K184" s="4"/>
    </row>
    <row r="185" spans="3:11" ht="15">
      <c r="C185" s="4"/>
      <c r="D185" s="4"/>
      <c r="E185" s="4"/>
      <c r="F185" s="5"/>
      <c r="G185" s="4"/>
      <c r="H185" s="4"/>
      <c r="I185" s="5"/>
      <c r="J185" s="20"/>
      <c r="K185" s="4"/>
    </row>
    <row r="186" spans="10:11" ht="15">
      <c r="J186" s="20"/>
      <c r="K186" s="4"/>
    </row>
    <row r="187" spans="10:11" ht="15">
      <c r="J187" s="20"/>
      <c r="K187" s="4"/>
    </row>
    <row r="188" spans="10:11" ht="15">
      <c r="J188" s="20"/>
      <c r="K188" s="4"/>
    </row>
    <row r="189" spans="10:11" ht="15">
      <c r="J189" s="20"/>
      <c r="K189" s="4"/>
    </row>
    <row r="190" spans="10:11" ht="15">
      <c r="J190" s="20"/>
      <c r="K190" s="4"/>
    </row>
    <row r="191" spans="10:11" ht="15">
      <c r="J191" s="20"/>
      <c r="K191" s="4"/>
    </row>
    <row r="192" spans="10:11" ht="15">
      <c r="J192" s="20"/>
      <c r="K192" s="4"/>
    </row>
    <row r="193" spans="10:11" ht="15">
      <c r="J193" s="20"/>
      <c r="K193" s="4"/>
    </row>
    <row r="194" spans="10:11" ht="15">
      <c r="J194" s="20"/>
      <c r="K194" s="4"/>
    </row>
    <row r="195" spans="10:11" ht="15">
      <c r="J195" s="20"/>
      <c r="K195" s="4"/>
    </row>
    <row r="196" spans="10:11" ht="15">
      <c r="J196" s="20"/>
      <c r="K196" s="4"/>
    </row>
    <row r="197" spans="10:11" ht="15">
      <c r="J197" s="20"/>
      <c r="K197" s="4"/>
    </row>
    <row r="198" spans="10:11" ht="15">
      <c r="J198" s="20"/>
      <c r="K198" s="4"/>
    </row>
    <row r="199" spans="10:11" ht="14.25" customHeight="1">
      <c r="J199" s="20"/>
      <c r="K199" s="4"/>
    </row>
    <row r="200" spans="10:11" ht="15">
      <c r="J200" s="20"/>
      <c r="K200" s="4"/>
    </row>
    <row r="201" spans="10:11" ht="15">
      <c r="J201" s="20"/>
      <c r="K201" s="4"/>
    </row>
    <row r="202" spans="10:11" ht="15">
      <c r="J202" s="20"/>
      <c r="K202" s="4"/>
    </row>
    <row r="203" spans="10:11" ht="15">
      <c r="J203" s="20"/>
      <c r="K203" s="4"/>
    </row>
    <row r="204" spans="10:11" ht="15">
      <c r="J204" s="20"/>
      <c r="K204" s="4"/>
    </row>
    <row r="205" spans="10:11" ht="15">
      <c r="J205" s="20"/>
      <c r="K205" s="4"/>
    </row>
    <row r="206" spans="10:11" ht="15">
      <c r="J206" s="20"/>
      <c r="K206" s="4"/>
    </row>
    <row r="207" spans="10:11" ht="15">
      <c r="J207" s="20"/>
      <c r="K207" s="4"/>
    </row>
    <row r="208" spans="10:11" ht="15">
      <c r="J208" s="20"/>
      <c r="K208" s="4"/>
    </row>
    <row r="209" spans="10:11" ht="15">
      <c r="J209" s="20"/>
      <c r="K209" s="4"/>
    </row>
    <row r="210" spans="10:11" ht="15">
      <c r="J210" s="20"/>
      <c r="K210" s="4"/>
    </row>
    <row r="211" spans="10:11" ht="15">
      <c r="J211" s="20"/>
      <c r="K211" s="4"/>
    </row>
    <row r="212" spans="10:11" ht="15">
      <c r="J212" s="20"/>
      <c r="K212" s="4"/>
    </row>
    <row r="213" spans="10:11" ht="15">
      <c r="J213" s="20"/>
      <c r="K213" s="4"/>
    </row>
    <row r="214" spans="10:11" ht="15">
      <c r="J214" s="20"/>
      <c r="K214" s="4"/>
    </row>
    <row r="215" spans="10:11" ht="15">
      <c r="J215" s="20"/>
      <c r="K215" s="4"/>
    </row>
    <row r="216" spans="10:11" ht="15">
      <c r="J216" s="20"/>
      <c r="K216" s="4"/>
    </row>
    <row r="217" spans="10:11" ht="15">
      <c r="J217" s="20"/>
      <c r="K217" s="4"/>
    </row>
    <row r="218" spans="10:11" ht="15">
      <c r="J218" s="20"/>
      <c r="K218" s="4"/>
    </row>
    <row r="219" spans="10:11" ht="15">
      <c r="J219" s="20"/>
      <c r="K219" s="4"/>
    </row>
    <row r="220" spans="10:11" ht="15">
      <c r="J220" s="20"/>
      <c r="K220" s="4"/>
    </row>
    <row r="221" spans="10:11" ht="15">
      <c r="J221" s="20"/>
      <c r="K221" s="4"/>
    </row>
    <row r="222" spans="10:11" ht="15">
      <c r="J222" s="20"/>
      <c r="K222" s="4"/>
    </row>
    <row r="223" spans="10:11" ht="15">
      <c r="J223" s="20"/>
      <c r="K223" s="4"/>
    </row>
    <row r="224" spans="10:11" ht="15">
      <c r="J224" s="20"/>
      <c r="K224" s="4"/>
    </row>
    <row r="225" spans="10:11" ht="15">
      <c r="J225" s="20"/>
      <c r="K225" s="4"/>
    </row>
    <row r="226" spans="10:11" ht="15">
      <c r="J226" s="20"/>
      <c r="K226" s="4"/>
    </row>
    <row r="227" spans="10:11" ht="15">
      <c r="J227" s="20"/>
      <c r="K227" s="4"/>
    </row>
    <row r="228" spans="10:11" ht="15">
      <c r="J228" s="20"/>
      <c r="K228" s="4"/>
    </row>
    <row r="229" spans="10:11" ht="15">
      <c r="J229" s="20"/>
      <c r="K229" s="4"/>
    </row>
    <row r="230" spans="10:11" ht="15">
      <c r="J230" s="20"/>
      <c r="K230" s="4"/>
    </row>
    <row r="231" spans="10:11" ht="15">
      <c r="J231" s="20"/>
      <c r="K231" s="4"/>
    </row>
    <row r="232" spans="10:11" ht="15">
      <c r="J232" s="20"/>
      <c r="K232" s="4"/>
    </row>
    <row r="233" spans="10:11" ht="15">
      <c r="J233" s="20"/>
      <c r="K233" s="4"/>
    </row>
    <row r="234" spans="10:11" ht="15">
      <c r="J234" s="20"/>
      <c r="K234" s="4"/>
    </row>
    <row r="235" spans="10:11" ht="15">
      <c r="J235" s="20"/>
      <c r="K235" s="4"/>
    </row>
    <row r="236" spans="10:11" ht="15">
      <c r="J236" s="20"/>
      <c r="K236" s="4"/>
    </row>
    <row r="237" spans="10:11" ht="15">
      <c r="J237" s="20"/>
      <c r="K237" s="4"/>
    </row>
    <row r="238" spans="10:11" ht="15">
      <c r="J238" s="20"/>
      <c r="K238" s="4"/>
    </row>
    <row r="239" spans="10:11" ht="15">
      <c r="J239" s="20"/>
      <c r="K239" s="4"/>
    </row>
    <row r="240" spans="10:11" ht="15">
      <c r="J240" s="20"/>
      <c r="K240" s="4"/>
    </row>
    <row r="241" spans="10:11" ht="15">
      <c r="J241" s="20"/>
      <c r="K241" s="4"/>
    </row>
    <row r="242" spans="10:11" ht="15">
      <c r="J242" s="20"/>
      <c r="K242" s="4"/>
    </row>
    <row r="243" spans="10:11" ht="15">
      <c r="J243" s="20"/>
      <c r="K243" s="4"/>
    </row>
    <row r="244" spans="10:11" ht="15">
      <c r="J244" s="20"/>
      <c r="K244" s="4"/>
    </row>
    <row r="245" spans="10:11" ht="15">
      <c r="J245" s="20"/>
      <c r="K245" s="4"/>
    </row>
    <row r="246" spans="10:11" ht="15">
      <c r="J246" s="20"/>
      <c r="K246" s="4"/>
    </row>
    <row r="247" spans="10:11" ht="15">
      <c r="J247" s="20"/>
      <c r="K247" s="4"/>
    </row>
    <row r="248" spans="10:11" ht="15">
      <c r="J248" s="20"/>
      <c r="K248" s="4"/>
    </row>
    <row r="249" spans="10:11" ht="15">
      <c r="J249" s="20"/>
      <c r="K249" s="4"/>
    </row>
    <row r="250" spans="10:11" ht="15">
      <c r="J250" s="20"/>
      <c r="K250" s="4"/>
    </row>
    <row r="251" spans="10:11" ht="15">
      <c r="J251" s="20"/>
      <c r="K251" s="4"/>
    </row>
    <row r="252" spans="10:11" ht="15">
      <c r="J252" s="20"/>
      <c r="K252" s="4"/>
    </row>
    <row r="253" spans="10:11" ht="15">
      <c r="J253" s="20"/>
      <c r="K253" s="4"/>
    </row>
    <row r="254" spans="10:11" ht="15">
      <c r="J254" s="20"/>
      <c r="K254" s="4"/>
    </row>
    <row r="255" spans="10:11" ht="15">
      <c r="J255" s="20"/>
      <c r="K255" s="4"/>
    </row>
    <row r="256" spans="10:11" ht="15">
      <c r="J256" s="20"/>
      <c r="K256" s="4"/>
    </row>
    <row r="257" spans="10:11" ht="15">
      <c r="J257" s="20"/>
      <c r="K257" s="4"/>
    </row>
    <row r="258" spans="10:11" ht="15">
      <c r="J258" s="20"/>
      <c r="K258" s="4"/>
    </row>
    <row r="259" spans="10:11" ht="15">
      <c r="J259" s="20"/>
      <c r="K259" s="4"/>
    </row>
    <row r="260" spans="10:11" ht="15">
      <c r="J260" s="20"/>
      <c r="K260" s="4"/>
    </row>
    <row r="261" spans="10:11" ht="15">
      <c r="J261" s="20"/>
      <c r="K261" s="4"/>
    </row>
    <row r="262" spans="10:11" ht="15">
      <c r="J262" s="20"/>
      <c r="K262" s="4"/>
    </row>
    <row r="263" spans="10:11" ht="15">
      <c r="J263" s="20"/>
      <c r="K263" s="4"/>
    </row>
    <row r="264" spans="10:11" ht="15">
      <c r="J264" s="20"/>
      <c r="K264" s="4"/>
    </row>
    <row r="265" spans="10:11" ht="15">
      <c r="J265" s="20"/>
      <c r="K265" s="4"/>
    </row>
    <row r="266" spans="10:11" ht="15">
      <c r="J266" s="20"/>
      <c r="K266" s="4"/>
    </row>
    <row r="267" spans="10:11" ht="15">
      <c r="J267" s="20"/>
      <c r="K267" s="4"/>
    </row>
    <row r="268" spans="10:11" ht="15">
      <c r="J268" s="20"/>
      <c r="K268" s="4"/>
    </row>
    <row r="269" spans="1:11" s="55" customFormat="1" ht="15">
      <c r="A269" s="14"/>
      <c r="B269"/>
      <c r="C269"/>
      <c r="D269"/>
      <c r="E269"/>
      <c r="F269" s="3"/>
      <c r="G269"/>
      <c r="H269"/>
      <c r="I269" s="3"/>
      <c r="J269" s="20"/>
      <c r="K269" s="4"/>
    </row>
    <row r="270" spans="10:11" ht="15">
      <c r="J270" s="20"/>
      <c r="K270" s="4"/>
    </row>
    <row r="271" spans="10:11" ht="15">
      <c r="J271" s="20"/>
      <c r="K271" s="4"/>
    </row>
    <row r="272" spans="10:11" ht="15">
      <c r="J272" s="20"/>
      <c r="K272" s="4"/>
    </row>
    <row r="273" spans="10:11" ht="15">
      <c r="J273" s="20"/>
      <c r="K273" s="4"/>
    </row>
    <row r="274" spans="10:11" ht="15">
      <c r="J274" s="20"/>
      <c r="K274" s="4"/>
    </row>
    <row r="275" spans="10:11" ht="15">
      <c r="J275" s="20"/>
      <c r="K275" s="4"/>
    </row>
    <row r="276" spans="10:11" ht="15">
      <c r="J276" s="20"/>
      <c r="K276" s="4"/>
    </row>
    <row r="277" spans="10:11" ht="15">
      <c r="J277" s="20"/>
      <c r="K277" s="4"/>
    </row>
    <row r="278" spans="10:11" ht="15">
      <c r="J278" s="20"/>
      <c r="K278" s="4"/>
    </row>
    <row r="279" spans="10:11" ht="15">
      <c r="J279" s="20"/>
      <c r="K279" s="4"/>
    </row>
    <row r="280" spans="10:11" ht="15">
      <c r="J280" s="20"/>
      <c r="K280" s="4"/>
    </row>
    <row r="281" spans="10:11" ht="15">
      <c r="J281" s="20"/>
      <c r="K281" s="4"/>
    </row>
    <row r="282" spans="10:11" ht="15">
      <c r="J282" s="20"/>
      <c r="K282" s="4"/>
    </row>
    <row r="283" spans="10:11" ht="16.5" customHeight="1">
      <c r="J283" s="20"/>
      <c r="K283" s="4"/>
    </row>
    <row r="284" spans="10:11" ht="16.5" customHeight="1">
      <c r="J284" s="20"/>
      <c r="K284" s="4"/>
    </row>
    <row r="285" spans="10:11" ht="15">
      <c r="J285" s="20"/>
      <c r="K285" s="4"/>
    </row>
    <row r="286" spans="10:11" ht="15">
      <c r="J286" s="20"/>
      <c r="K286" s="4"/>
    </row>
    <row r="287" spans="10:11" ht="15">
      <c r="J287" s="20"/>
      <c r="K287" s="4"/>
    </row>
    <row r="288" spans="10:11" ht="15">
      <c r="J288" s="20"/>
      <c r="K288" s="4"/>
    </row>
    <row r="289" spans="10:11" ht="15">
      <c r="J289" s="20"/>
      <c r="K289" s="4"/>
    </row>
    <row r="290" spans="10:11" ht="15">
      <c r="J290" s="20"/>
      <c r="K290" s="4"/>
    </row>
    <row r="291" spans="10:11" ht="15">
      <c r="J291" s="20"/>
      <c r="K291" s="4"/>
    </row>
    <row r="292" spans="10:12" ht="15">
      <c r="J292" s="20"/>
      <c r="K292" s="4"/>
      <c r="L292" s="10"/>
    </row>
    <row r="293" spans="10:11" ht="15">
      <c r="J293" s="20"/>
      <c r="K293" s="4"/>
    </row>
    <row r="294" spans="10:11" ht="15">
      <c r="J294" s="20"/>
      <c r="K294" s="4"/>
    </row>
    <row r="295" spans="10:11" ht="15">
      <c r="J295" s="20"/>
      <c r="K295" s="4"/>
    </row>
    <row r="296" spans="10:11" ht="15">
      <c r="J296" s="20"/>
      <c r="K296" s="4"/>
    </row>
    <row r="297" spans="10:11" ht="15">
      <c r="J297" s="20"/>
      <c r="K297" s="4"/>
    </row>
    <row r="298" spans="10:11" ht="15">
      <c r="J298" s="20"/>
      <c r="K298" s="4"/>
    </row>
    <row r="299" spans="10:11" ht="15">
      <c r="J299" s="20"/>
      <c r="K299" s="4"/>
    </row>
    <row r="300" spans="10:11" ht="15">
      <c r="J300" s="20"/>
      <c r="K300" s="4"/>
    </row>
    <row r="301" spans="10:11" ht="15">
      <c r="J301" s="20"/>
      <c r="K301" s="4"/>
    </row>
    <row r="302" spans="10:11" ht="15">
      <c r="J302" s="20"/>
      <c r="K302" s="4"/>
    </row>
    <row r="303" spans="10:11" ht="15">
      <c r="J303" s="20"/>
      <c r="K303" s="4"/>
    </row>
    <row r="304" spans="10:11" ht="15">
      <c r="J304" s="20"/>
      <c r="K304" s="4"/>
    </row>
    <row r="305" spans="10:11" ht="15">
      <c r="J305" s="20"/>
      <c r="K305" s="4"/>
    </row>
    <row r="306" spans="10:11" ht="15">
      <c r="J306" s="20"/>
      <c r="K306" s="4"/>
    </row>
    <row r="307" spans="10:11" ht="15">
      <c r="J307" s="20"/>
      <c r="K307" s="4"/>
    </row>
    <row r="308" spans="10:11" ht="15">
      <c r="J308" s="20"/>
      <c r="K308" s="4"/>
    </row>
    <row r="309" spans="10:11" ht="15">
      <c r="J309" s="20"/>
      <c r="K309" s="4"/>
    </row>
    <row r="310" spans="10:11" ht="15">
      <c r="J310" s="20"/>
      <c r="K310" s="4"/>
    </row>
    <row r="311" spans="10:11" ht="15">
      <c r="J311" s="20"/>
      <c r="K311" s="4"/>
    </row>
    <row r="312" spans="10:11" ht="15">
      <c r="J312" s="20"/>
      <c r="K312" s="4"/>
    </row>
    <row r="313" spans="10:11" ht="15">
      <c r="J313" s="20"/>
      <c r="K313" s="4"/>
    </row>
    <row r="314" spans="10:11" ht="15">
      <c r="J314" s="20"/>
      <c r="K314" s="4"/>
    </row>
    <row r="315" spans="10:11" ht="15">
      <c r="J315" s="20"/>
      <c r="K315" s="4"/>
    </row>
    <row r="316" spans="10:11" ht="15">
      <c r="J316" s="20"/>
      <c r="K316" s="4"/>
    </row>
    <row r="317" spans="10:11" ht="15">
      <c r="J317" s="20"/>
      <c r="K317" s="4"/>
    </row>
    <row r="318" spans="10:11" ht="15">
      <c r="J318" s="20"/>
      <c r="K318" s="4"/>
    </row>
    <row r="319" spans="10:11" ht="15">
      <c r="J319" s="20"/>
      <c r="K319" s="4"/>
    </row>
    <row r="320" spans="10:11" ht="15">
      <c r="J320" s="20"/>
      <c r="K320" s="4"/>
    </row>
    <row r="321" spans="10:11" ht="15">
      <c r="J321" s="20"/>
      <c r="K321" s="4"/>
    </row>
    <row r="322" spans="10:11" ht="15">
      <c r="J322" s="20"/>
      <c r="K322" s="4"/>
    </row>
    <row r="323" spans="10:11" ht="15">
      <c r="J323" s="20"/>
      <c r="K323" s="4"/>
    </row>
    <row r="324" spans="10:11" ht="15">
      <c r="J324" s="20"/>
      <c r="K324" s="4"/>
    </row>
    <row r="325" spans="10:11" ht="15">
      <c r="J325" s="20"/>
      <c r="K325" s="4"/>
    </row>
    <row r="326" spans="10:11" ht="15">
      <c r="J326" s="20"/>
      <c r="K326" s="4"/>
    </row>
    <row r="327" spans="10:11" ht="15">
      <c r="J327" s="20"/>
      <c r="K327" s="4"/>
    </row>
    <row r="328" spans="10:11" ht="15">
      <c r="J328" s="20"/>
      <c r="K328" s="4"/>
    </row>
    <row r="329" spans="10:11" ht="15">
      <c r="J329" s="20"/>
      <c r="K329" s="4"/>
    </row>
    <row r="330" spans="10:11" ht="15">
      <c r="J330" s="20"/>
      <c r="K330" s="4"/>
    </row>
    <row r="331" spans="10:11" ht="15">
      <c r="J331" s="20"/>
      <c r="K331" s="4"/>
    </row>
    <row r="332" spans="10:11" ht="15">
      <c r="J332" s="20"/>
      <c r="K332" s="4"/>
    </row>
    <row r="333" spans="10:11" ht="15">
      <c r="J333" s="20"/>
      <c r="K333" s="4"/>
    </row>
    <row r="334" spans="10:11" ht="15">
      <c r="J334" s="20"/>
      <c r="K334" s="4"/>
    </row>
    <row r="335" spans="10:11" ht="15">
      <c r="J335" s="20"/>
      <c r="K335" s="4"/>
    </row>
    <row r="336" spans="10:11" ht="15">
      <c r="J336" s="20"/>
      <c r="K336" s="4"/>
    </row>
    <row r="337" spans="10:11" ht="15">
      <c r="J337" s="20"/>
      <c r="K337" s="4"/>
    </row>
    <row r="338" spans="10:11" ht="15">
      <c r="J338" s="20"/>
      <c r="K338" s="4"/>
    </row>
    <row r="339" spans="10:11" ht="15">
      <c r="J339" s="20"/>
      <c r="K339" s="4"/>
    </row>
    <row r="340" spans="10:11" ht="15">
      <c r="J340" s="20"/>
      <c r="K340" s="4"/>
    </row>
    <row r="341" spans="10:11" ht="15">
      <c r="J341" s="20"/>
      <c r="K341" s="4"/>
    </row>
    <row r="342" spans="10:11" ht="15">
      <c r="J342" s="20"/>
      <c r="K342" s="4"/>
    </row>
    <row r="343" spans="10:11" ht="15">
      <c r="J343" s="20"/>
      <c r="K343" s="4"/>
    </row>
    <row r="344" spans="10:11" ht="15">
      <c r="J344" s="20"/>
      <c r="K344" s="4"/>
    </row>
    <row r="345" spans="10:11" ht="15">
      <c r="J345" s="20"/>
      <c r="K345" s="4"/>
    </row>
    <row r="346" spans="10:11" ht="15">
      <c r="J346" s="20"/>
      <c r="K346" s="4"/>
    </row>
    <row r="347" spans="10:11" ht="15">
      <c r="J347" s="20"/>
      <c r="K347" s="4"/>
    </row>
    <row r="348" spans="10:11" ht="15">
      <c r="J348" s="20"/>
      <c r="K348" s="4"/>
    </row>
    <row r="349" spans="10:11" ht="15">
      <c r="J349" s="20"/>
      <c r="K349" s="4"/>
    </row>
    <row r="350" spans="10:11" ht="15">
      <c r="J350" s="20"/>
      <c r="K350" s="4"/>
    </row>
    <row r="351" spans="10:11" ht="15">
      <c r="J351" s="20"/>
      <c r="K351" s="4"/>
    </row>
    <row r="352" spans="10:11" ht="15">
      <c r="J352" s="20"/>
      <c r="K352" s="4"/>
    </row>
    <row r="353" spans="10:11" ht="15">
      <c r="J353" s="20"/>
      <c r="K353" s="4"/>
    </row>
    <row r="354" spans="10:11" ht="15">
      <c r="J354" s="20"/>
      <c r="K354" s="4"/>
    </row>
    <row r="355" spans="10:11" ht="15">
      <c r="J355" s="20"/>
      <c r="K355" s="4"/>
    </row>
    <row r="356" spans="10:11" ht="15">
      <c r="J356" s="20"/>
      <c r="K356" s="4"/>
    </row>
    <row r="357" spans="10:11" ht="15">
      <c r="J357" s="20"/>
      <c r="K357" s="4"/>
    </row>
    <row r="358" spans="10:11" ht="15">
      <c r="J358" s="20"/>
      <c r="K358" s="4"/>
    </row>
    <row r="359" spans="10:11" ht="15">
      <c r="J359" s="20"/>
      <c r="K359" s="4"/>
    </row>
    <row r="360" spans="10:11" ht="15">
      <c r="J360" s="20"/>
      <c r="K360" s="4"/>
    </row>
    <row r="361" spans="10:11" ht="15">
      <c r="J361" s="20"/>
      <c r="K361" s="4"/>
    </row>
    <row r="362" spans="10:11" ht="15">
      <c r="J362" s="20"/>
      <c r="K362" s="4"/>
    </row>
    <row r="363" spans="10:11" ht="15">
      <c r="J363" s="20"/>
      <c r="K363" s="4"/>
    </row>
    <row r="364" spans="10:11" ht="15">
      <c r="J364" s="20"/>
      <c r="K364" s="4"/>
    </row>
    <row r="365" spans="10:11" ht="15">
      <c r="J365" s="20"/>
      <c r="K365" s="4"/>
    </row>
    <row r="366" spans="10:11" ht="15">
      <c r="J366" s="20"/>
      <c r="K366" s="4"/>
    </row>
    <row r="367" spans="10:11" ht="15">
      <c r="J367" s="20"/>
      <c r="K367" s="4"/>
    </row>
    <row r="368" spans="10:11" ht="15">
      <c r="J368" s="20"/>
      <c r="K368" s="4"/>
    </row>
    <row r="369" spans="10:11" ht="15">
      <c r="J369" s="20"/>
      <c r="K369" s="4"/>
    </row>
    <row r="370" spans="10:11" ht="15">
      <c r="J370" s="20"/>
      <c r="K370" s="4"/>
    </row>
    <row r="371" spans="10:11" ht="15">
      <c r="J371" s="20"/>
      <c r="K371" s="4"/>
    </row>
    <row r="372" spans="10:11" ht="15">
      <c r="J372" s="20"/>
      <c r="K372" s="4"/>
    </row>
    <row r="373" spans="10:11" ht="15">
      <c r="J373" s="20"/>
      <c r="K373" s="4"/>
    </row>
    <row r="374" ht="15">
      <c r="J374" s="20"/>
    </row>
    <row r="375" ht="15">
      <c r="J375" s="20"/>
    </row>
    <row r="376" ht="15">
      <c r="J376" s="20"/>
    </row>
    <row r="377" ht="15">
      <c r="J377" s="20"/>
    </row>
    <row r="378" ht="15">
      <c r="J378" s="20"/>
    </row>
    <row r="379" ht="15">
      <c r="J379" s="20"/>
    </row>
    <row r="380" ht="15">
      <c r="J380" s="20"/>
    </row>
    <row r="381" ht="15">
      <c r="J381" s="20"/>
    </row>
    <row r="382" ht="15">
      <c r="J382" s="20"/>
    </row>
    <row r="383" ht="15">
      <c r="J383" s="20"/>
    </row>
    <row r="384" ht="15">
      <c r="J384" s="20"/>
    </row>
    <row r="385" ht="15">
      <c r="J385" s="20"/>
    </row>
    <row r="386" ht="15">
      <c r="J386" s="20"/>
    </row>
    <row r="387" ht="15">
      <c r="J387" s="20"/>
    </row>
  </sheetData>
  <sheetProtection/>
  <hyperlinks>
    <hyperlink ref="E12" r:id="rId1" display="www.opitec.nl"/>
  </hyperlinks>
  <printOptions gridLines="1" horizontalCentered="1" verticalCentered="1"/>
  <pageMargins left="0.3937007874015748" right="0.35433070866141736" top="0.4724409448818898" bottom="0.4330708661417323" header="0.31496062992125984" footer="0.03937007874015748"/>
  <pageSetup firstPageNumber="1" useFirstPageNumber="1" horizontalDpi="600" verticalDpi="600" orientation="landscape" paperSize="9" scale="78" r:id="rId3"/>
  <headerFooter alignWithMargins="0">
    <oddFooter>&amp;CNovember 2010</oddFooter>
  </headerFooter>
  <rowBreaks count="3" manualBreakCount="3">
    <brk id="42" max="255" man="1"/>
    <brk id="87" max="10" man="1"/>
    <brk id="130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</dc:creator>
  <cp:keywords/>
  <dc:description/>
  <cp:lastModifiedBy>Administrator</cp:lastModifiedBy>
  <cp:lastPrinted>2010-11-17T22:01:19Z</cp:lastPrinted>
  <dcterms:created xsi:type="dcterms:W3CDTF">2010-07-22T13:09:03Z</dcterms:created>
  <dcterms:modified xsi:type="dcterms:W3CDTF">2010-11-19T13:29:40Z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